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88" windowWidth="11256" windowHeight="6540" tabRatio="641" activeTab="3"/>
  </bookViews>
  <sheets>
    <sheet name="мониторинг до 5-го числа" sheetId="1" r:id="rId1"/>
    <sheet name="мониторинг до 7-го числа" sheetId="2" r:id="rId2"/>
    <sheet name="сред. зп учителей" sheetId="3" r:id="rId3"/>
    <sheet name="отчет учителя " sheetId="4" r:id="rId4"/>
    <sheet name="отчет ср. мес. з.п." sheetId="5" r:id="rId5"/>
    <sheet name="Лист1" sheetId="6" r:id="rId6"/>
    <sheet name="Лист2" sheetId="7" r:id="rId7"/>
  </sheets>
  <definedNames/>
  <calcPr fullCalcOnLoad="1"/>
</workbook>
</file>

<file path=xl/sharedStrings.xml><?xml version="1.0" encoding="utf-8"?>
<sst xmlns="http://schemas.openxmlformats.org/spreadsheetml/2006/main" count="324" uniqueCount="146">
  <si>
    <t>№ п/п</t>
  </si>
  <si>
    <t>МО</t>
  </si>
  <si>
    <t>Основная сфера деятельности учреждения</t>
  </si>
  <si>
    <t>Руководители, заместители руководителя, главные бухгалтера</t>
  </si>
  <si>
    <t>Работники, относящиеся к основному персоналу</t>
  </si>
  <si>
    <t>Работники, относящиеся к вспомогательному персоналу</t>
  </si>
  <si>
    <t>Работники, относящиеся к обслуживающему персоналу</t>
  </si>
  <si>
    <t>образование</t>
  </si>
  <si>
    <t>Численность работников (чел.)без внутренних и внешних совместителей)</t>
  </si>
  <si>
    <t>1</t>
  </si>
  <si>
    <t>ВСЕГО:</t>
  </si>
  <si>
    <t>Детские сады</t>
  </si>
  <si>
    <t>Школы</t>
  </si>
  <si>
    <t>Вечерние школы</t>
  </si>
  <si>
    <t>Внешкольные учреждения</t>
  </si>
  <si>
    <t>Прочие учреждения</t>
  </si>
  <si>
    <t>МБОУ "Глазанская ОШ"</t>
  </si>
  <si>
    <t xml:space="preserve">О среднемесячной начисленной заработной плате работников образования </t>
  </si>
  <si>
    <t>Вид деятельности</t>
  </si>
  <si>
    <t xml:space="preserve">В том числе среднемесячный фонд </t>
  </si>
  <si>
    <t>Численность работников (чел.)</t>
  </si>
  <si>
    <t>Средмесячная ЗП на 1 работника, (руб)</t>
  </si>
  <si>
    <t xml:space="preserve"> по окладам, (руб.)</t>
  </si>
  <si>
    <t xml:space="preserve"> на выплаты компенсационного характера)</t>
  </si>
  <si>
    <t>на выплаты стимулирующего характера)</t>
  </si>
  <si>
    <t>детские сады</t>
  </si>
  <si>
    <t>школы</t>
  </si>
  <si>
    <t>вечерние школы</t>
  </si>
  <si>
    <t>внешкольные учреждения</t>
  </si>
  <si>
    <t>прочие учреждения</t>
  </si>
  <si>
    <t>Примечание: 1.Численность работников указывается без внутренних и внешних совместителей (человек).</t>
  </si>
  <si>
    <t xml:space="preserve">                     2. По школам фонд оплаты труда и численность указывается по всем работникам (включая учителей).</t>
  </si>
  <si>
    <t xml:space="preserve">                     3. В фонд оплаты труда включаются все начисленные расходы (классное руководство (051), доплата воспитателям, заработная плата кочегаров и др.).</t>
  </si>
  <si>
    <t>О среднемесячной начисленной заработной плате учителей</t>
  </si>
  <si>
    <t>Средмесячная ЗП на 1 учителя, (руб)</t>
  </si>
  <si>
    <t xml:space="preserve"> по ставкам, (руб.)</t>
  </si>
  <si>
    <t xml:space="preserve"> на выплаты компенсационного характера) (руб.)</t>
  </si>
  <si>
    <t>на выплаты стимулирующего характера) (руб.)</t>
  </si>
  <si>
    <t>Примечание: Численность работников указывается без внутренних и внешних совместителей (человек).</t>
  </si>
  <si>
    <t>В фонд оплаты труда включаются все выплаты ( за классное руководство (051), стимулируюшие и др.)</t>
  </si>
  <si>
    <t>Приложение</t>
  </si>
  <si>
    <t xml:space="preserve">                          Информация о выплатах заработной платы учителям и другим категориям </t>
  </si>
  <si>
    <t>(наименование учреждения )</t>
  </si>
  <si>
    <t>Наименование категории педагогических работников</t>
  </si>
  <si>
    <t>Численность работников, человек</t>
  </si>
  <si>
    <t>педагогические работники дошкольных образовательных учреждений</t>
  </si>
  <si>
    <t>педагогические работники учреждений, реализующих программы общего образования</t>
  </si>
  <si>
    <t>учителя учреждений, реализующих программы общего образования</t>
  </si>
  <si>
    <t>педагогические работники учреждений дополнительного образования детей</t>
  </si>
  <si>
    <t>педагогические работники учреждений начального профессионального образования</t>
  </si>
  <si>
    <t>мастера производственного обучения учреждений, реализующих программы начального профессионального образования</t>
  </si>
  <si>
    <t>преподавательский персонал образовательных учреждений, реализующих программы среднего профессионального образования</t>
  </si>
  <si>
    <t>Руководитель учреждения</t>
  </si>
  <si>
    <t>Главный бухгалтер</t>
  </si>
  <si>
    <t>О.В. Калинникова</t>
  </si>
  <si>
    <t>Информация о выплатах заработной платы учителям и другим категориям педагогических работников в Архангельской области</t>
  </si>
  <si>
    <t>Управление образования администрации МО "Онежский муниципальный район"</t>
  </si>
  <si>
    <t>Численность работников (без внутренних и внешних совместителей), человек</t>
  </si>
  <si>
    <t>Детский сад 2</t>
  </si>
  <si>
    <t>Детский сад 3</t>
  </si>
  <si>
    <t>Детский сад 4</t>
  </si>
  <si>
    <t>Детский сад 8</t>
  </si>
  <si>
    <t>Детский сад 12</t>
  </si>
  <si>
    <t>Детский сад 21</t>
  </si>
  <si>
    <t>Покровский</t>
  </si>
  <si>
    <t>Сш 3</t>
  </si>
  <si>
    <t>Глазанский</t>
  </si>
  <si>
    <t>Кодинский</t>
  </si>
  <si>
    <t>Порожский</t>
  </si>
  <si>
    <t>Шомокшский</t>
  </si>
  <si>
    <t>Нименьгский</t>
  </si>
  <si>
    <t>Малошуйский</t>
  </si>
  <si>
    <r>
      <t>педагогические работники учреждений, реализующих программы общего образования (</t>
    </r>
    <r>
      <rPr>
        <b/>
        <sz val="10"/>
        <rFont val="Arial"/>
        <family val="2"/>
      </rPr>
      <t>без учителей</t>
    </r>
    <r>
      <rPr>
        <sz val="10"/>
        <rFont val="Arial Cyr"/>
        <family val="0"/>
      </rPr>
      <t>)</t>
    </r>
  </si>
  <si>
    <t>Сш 1</t>
  </si>
  <si>
    <t>Сш 2</t>
  </si>
  <si>
    <t>Сш 4</t>
  </si>
  <si>
    <t>Покровская школа</t>
  </si>
  <si>
    <t>Глазанская школа</t>
  </si>
  <si>
    <t>Кодинская школа</t>
  </si>
  <si>
    <t>Порожская школа</t>
  </si>
  <si>
    <t>Чекуевская школа</t>
  </si>
  <si>
    <t>Ковкульская школа</t>
  </si>
  <si>
    <t>Клещевская школа</t>
  </si>
  <si>
    <t>Золотухская школа</t>
  </si>
  <si>
    <t>Шомокшская школа</t>
  </si>
  <si>
    <t>Нименьгская школа</t>
  </si>
  <si>
    <t>Шастинская школа</t>
  </si>
  <si>
    <t>Малошуйская школа</t>
  </si>
  <si>
    <t>ВСОШ</t>
  </si>
  <si>
    <t>ДШИ</t>
  </si>
  <si>
    <t>МЦДО</t>
  </si>
  <si>
    <t>Дворец спорта</t>
  </si>
  <si>
    <t>педагогические работники в детских домах</t>
  </si>
  <si>
    <t>Е.М.Панфилова</t>
  </si>
  <si>
    <t>% к уровню 2012 г.</t>
  </si>
  <si>
    <t>Всего месячный ФОТ  2013(без материальной помощи), (руб.)</t>
  </si>
  <si>
    <t>Наименование категории работников образовательных учреждений</t>
  </si>
  <si>
    <t>Размер среднемесячной заработной платы педагогических работников,         рублей</t>
  </si>
  <si>
    <t>Примечание: Численность работников отражается один раз по основному месту работы  (человек). Фонд оплаты труда включает суммарный заработок с учетом внутреннего совместительства. Численность работников и фонд оплаты труда внешних совместителей не учитывается.</t>
  </si>
  <si>
    <t>Всего месячный ФОТ, (руб.)</t>
  </si>
  <si>
    <r>
      <t xml:space="preserve">ПРИМЕЧАНИЕ: </t>
    </r>
    <r>
      <rPr>
        <sz val="10"/>
        <rFont val="Arial"/>
        <family val="2"/>
      </rPr>
      <t>1. Численность работников указывается без</t>
    </r>
  </si>
  <si>
    <t xml:space="preserve">1. Численность работников отражается один раз по основному месту работы  (человек). Фонд оплаты труда включает суммарный заработок с учетом внутреннего совместительства. </t>
  </si>
  <si>
    <t>Вельский</t>
  </si>
  <si>
    <t>2. Фод оплаты труда и численность указывается по всем работникам, включая учителей.</t>
  </si>
  <si>
    <t>Верхнетоемский</t>
  </si>
  <si>
    <t>3.Численность работников и фонд оплаты труда внешних совместителей не учитывается.</t>
  </si>
  <si>
    <t>Вилегодский</t>
  </si>
  <si>
    <t>Виноградовский</t>
  </si>
  <si>
    <t>Каргопольский</t>
  </si>
  <si>
    <t>Коношский</t>
  </si>
  <si>
    <t>Котласский</t>
  </si>
  <si>
    <t>Красноборский</t>
  </si>
  <si>
    <t>Ленский</t>
  </si>
  <si>
    <t>Лешуконский</t>
  </si>
  <si>
    <t>Мезенский</t>
  </si>
  <si>
    <t>Няндомский</t>
  </si>
  <si>
    <t>Онежский</t>
  </si>
  <si>
    <t>Пинежский</t>
  </si>
  <si>
    <t>Плесецкий</t>
  </si>
  <si>
    <t>Приморский</t>
  </si>
  <si>
    <t>Устьянский</t>
  </si>
  <si>
    <t>Холмогорский</t>
  </si>
  <si>
    <t>Шенкурский</t>
  </si>
  <si>
    <t>Архангельск</t>
  </si>
  <si>
    <t>Котлас</t>
  </si>
  <si>
    <t>Северодвинск</t>
  </si>
  <si>
    <t>Новодвинск</t>
  </si>
  <si>
    <t>Коряжма</t>
  </si>
  <si>
    <t>Мирный</t>
  </si>
  <si>
    <t>Размер среднемесячной заработной платы педагогических работников  за март 2013 г., рублей</t>
  </si>
  <si>
    <t>Размер среднемесячной начисленной заработной платы работников на 1 человека за счет бюджетных средств</t>
  </si>
  <si>
    <t>СНЗП на 1 работника, (руб.)</t>
  </si>
  <si>
    <t>ФОТ, (руб.)</t>
  </si>
  <si>
    <r>
      <t>Примечание</t>
    </r>
    <r>
      <rPr>
        <sz val="14"/>
        <rFont val="Arial"/>
        <family val="2"/>
      </rPr>
      <t>: численность работников отражается один раз по основному месту работы (человек). Фонд оплаты труда включает суммарный заработок с  учетом внутреннего совместительства. Численность работников и фонд оплаты труда внешних совместителей не учитывается.</t>
    </r>
  </si>
  <si>
    <t>Повышение ФОТ  руководителя  и работников, относящихся к основному персоналу, произошло в связи с начислением премии за 1 квартал 2013г</t>
  </si>
  <si>
    <t>Размер среднемесячной заработной платы педагогических работников  за апрель 2013 г., рублей</t>
  </si>
  <si>
    <t>апрель2013 года</t>
  </si>
  <si>
    <t>май2012г.</t>
  </si>
  <si>
    <t>май 2013 г.</t>
  </si>
  <si>
    <t>май  2013г.</t>
  </si>
  <si>
    <t>май 2013г.</t>
  </si>
  <si>
    <t>Размер среднемесячной заработной платы педагогических работников  за май 2013 г., рублей</t>
  </si>
  <si>
    <t>май 2013 года</t>
  </si>
  <si>
    <t>Информация о средней заработной плате  педагогических работников образовательных учрежденийв Архангельской области</t>
  </si>
  <si>
    <t>Среднесписочная численность работников образовательных учреждений,                 чел.</t>
  </si>
  <si>
    <t>Фонд начисленной заработной платы, рублей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</si>
</sst>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"/>
    <numFmt numFmtId="167" formatCode="[$-FC19]d\ mmmm\ yyyy\ &quot;г.&quot;"/>
    <numFmt numFmtId="168" formatCode="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%"/>
    <numFmt numFmtId="174" formatCode="#,##0_р_."/>
    <numFmt numFmtId="175" formatCode="_(* #,##0.00_);_(* \(#,##0.00\);_(* &quot;-&quot;??_);_(@_)"/>
    <numFmt numFmtId="176" formatCode="#,##0.0&quot;р.&quot;"/>
    <numFmt numFmtId="177" formatCode="#,##0.0"/>
    <numFmt numFmtId="178" formatCode="_-* #,##0_р_._-;\-* #,##0_р_._-;_-* &quot;-&quot;??_р_._-;_-@_-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33" borderId="10" xfId="0" applyNumberFormat="1" applyFont="1" applyFill="1" applyBorder="1" applyAlignment="1">
      <alignment/>
    </xf>
    <xf numFmtId="0" fontId="5" fillId="33" borderId="21" xfId="0" applyFont="1" applyFill="1" applyBorder="1" applyAlignment="1">
      <alignment horizontal="left" vertical="center" wrapText="1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0" fillId="0" borderId="24" xfId="0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175" fontId="11" fillId="0" borderId="10" xfId="61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1" fillId="0" borderId="10" xfId="61" applyNumberFormat="1" applyFont="1" applyBorder="1" applyAlignment="1">
      <alignment/>
    </xf>
    <xf numFmtId="0" fontId="0" fillId="0" borderId="18" xfId="0" applyBorder="1" applyAlignment="1">
      <alignment wrapText="1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75" fontId="11" fillId="0" borderId="25" xfId="61" applyNumberFormat="1" applyFont="1" applyBorder="1" applyAlignment="1">
      <alignment/>
    </xf>
    <xf numFmtId="0" fontId="11" fillId="0" borderId="18" xfId="0" applyFont="1" applyFill="1" applyBorder="1" applyAlignment="1">
      <alignment wrapText="1"/>
    </xf>
    <xf numFmtId="175" fontId="11" fillId="0" borderId="18" xfId="61" applyNumberFormat="1" applyFont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175" fontId="11" fillId="0" borderId="13" xfId="61" applyNumberFormat="1" applyFont="1" applyBorder="1" applyAlignment="1">
      <alignment/>
    </xf>
    <xf numFmtId="0" fontId="0" fillId="0" borderId="14" xfId="0" applyBorder="1" applyAlignment="1">
      <alignment wrapText="1"/>
    </xf>
    <xf numFmtId="43" fontId="0" fillId="0" borderId="15" xfId="0" applyNumberFormat="1" applyBorder="1" applyAlignment="1">
      <alignment wrapText="1"/>
    </xf>
    <xf numFmtId="0" fontId="11" fillId="0" borderId="26" xfId="53" applyNumberFormat="1" applyFont="1" applyFill="1" applyBorder="1" applyAlignment="1" applyProtection="1">
      <alignment horizontal="left" wrapText="1"/>
      <protection hidden="1"/>
    </xf>
    <xf numFmtId="0" fontId="11" fillId="0" borderId="27" xfId="53" applyNumberFormat="1" applyFont="1" applyFill="1" applyBorder="1" applyAlignment="1" applyProtection="1">
      <alignment horizontal="left" wrapText="1"/>
      <protection hidden="1"/>
    </xf>
    <xf numFmtId="0" fontId="11" fillId="0" borderId="10" xfId="53" applyNumberFormat="1" applyFont="1" applyFill="1" applyBorder="1" applyAlignment="1" applyProtection="1">
      <alignment horizontal="left" wrapText="1"/>
      <protection hidden="1"/>
    </xf>
    <xf numFmtId="0" fontId="11" fillId="0" borderId="13" xfId="53" applyNumberFormat="1" applyFont="1" applyFill="1" applyBorder="1" applyAlignment="1" applyProtection="1">
      <alignment horizontal="left" wrapText="1"/>
      <protection hidden="1"/>
    </xf>
    <xf numFmtId="0" fontId="0" fillId="0" borderId="28" xfId="0" applyBorder="1" applyAlignment="1">
      <alignment wrapText="1"/>
    </xf>
    <xf numFmtId="175" fontId="0" fillId="0" borderId="25" xfId="61" applyNumberFormat="1" applyFont="1" applyBorder="1" applyAlignment="1">
      <alignment/>
    </xf>
    <xf numFmtId="0" fontId="0" fillId="0" borderId="18" xfId="0" applyBorder="1" applyAlignment="1">
      <alignment/>
    </xf>
    <xf numFmtId="1" fontId="0" fillId="34" borderId="18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4" borderId="23" xfId="0" applyNumberFormat="1" applyFill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0" fontId="5" fillId="0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Fill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8" fillId="0" borderId="32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8" fillId="0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0" xfId="0" applyFont="1" applyBorder="1" applyAlignment="1">
      <alignment wrapText="1"/>
    </xf>
    <xf numFmtId="0" fontId="5" fillId="0" borderId="30" xfId="0" applyFont="1" applyBorder="1" applyAlignment="1">
      <alignment/>
    </xf>
    <xf numFmtId="0" fontId="5" fillId="0" borderId="28" xfId="0" applyFont="1" applyFill="1" applyBorder="1" applyAlignment="1">
      <alignment wrapText="1"/>
    </xf>
    <xf numFmtId="0" fontId="5" fillId="0" borderId="28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10" fillId="0" borderId="0" xfId="0" applyFont="1" applyAlignment="1">
      <alignment horizontal="center" wrapText="1"/>
    </xf>
    <xf numFmtId="165" fontId="2" fillId="0" borderId="24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0"/>
  <sheetViews>
    <sheetView zoomScalePageLayoutView="0" workbookViewId="0" topLeftCell="H4">
      <selection activeCell="K13" sqref="K13"/>
    </sheetView>
  </sheetViews>
  <sheetFormatPr defaultColWidth="9.00390625" defaultRowHeight="12.75"/>
  <cols>
    <col min="1" max="1" width="3.625" style="3" customWidth="1"/>
    <col min="2" max="2" width="22.625" style="4" customWidth="1"/>
    <col min="3" max="3" width="10.375" style="5" customWidth="1"/>
    <col min="4" max="4" width="10.625" style="5" customWidth="1"/>
    <col min="5" max="5" width="11.00390625" style="5" customWidth="1"/>
    <col min="6" max="6" width="12.625" style="5" customWidth="1"/>
    <col min="7" max="8" width="9.00390625" style="5" customWidth="1"/>
    <col min="9" max="9" width="10.125" style="5" customWidth="1"/>
    <col min="10" max="10" width="10.875" style="5" customWidth="1"/>
    <col min="11" max="11" width="13.375" style="5" customWidth="1"/>
    <col min="12" max="12" width="9.125" style="5" customWidth="1"/>
    <col min="13" max="13" width="8.50390625" style="5" customWidth="1"/>
    <col min="14" max="15" width="11.00390625" style="5" customWidth="1"/>
    <col min="16" max="16" width="13.875" style="5" customWidth="1"/>
    <col min="17" max="17" width="9.375" style="5" customWidth="1"/>
    <col min="18" max="18" width="8.50390625" style="5" customWidth="1"/>
    <col min="19" max="19" width="8.875" style="5" customWidth="1"/>
    <col min="20" max="20" width="11.00390625" style="5" customWidth="1"/>
    <col min="21" max="21" width="10.375" style="5" customWidth="1"/>
    <col min="22" max="22" width="8.625" style="5" customWidth="1"/>
    <col min="23" max="23" width="9.00390625" style="5" customWidth="1"/>
    <col min="24" max="16384" width="8.875" style="5" customWidth="1"/>
  </cols>
  <sheetData>
    <row r="1" ht="12.75">
      <c r="W1" s="80"/>
    </row>
    <row r="3" spans="1:23" ht="12.75" customHeight="1">
      <c r="A3" s="102" t="s">
        <v>130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16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>
      <c r="A5" s="103" t="s">
        <v>0</v>
      </c>
      <c r="B5" s="91" t="s">
        <v>1</v>
      </c>
      <c r="C5" s="91" t="s">
        <v>2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1"/>
    </row>
    <row r="6" spans="1:23" ht="72" customHeight="1">
      <c r="A6" s="104"/>
      <c r="B6" s="106"/>
      <c r="C6" s="106"/>
      <c r="D6" s="107" t="s">
        <v>3</v>
      </c>
      <c r="E6" s="107"/>
      <c r="F6" s="107"/>
      <c r="G6" s="107"/>
      <c r="H6" s="107"/>
      <c r="I6" s="108" t="s">
        <v>4</v>
      </c>
      <c r="J6" s="108"/>
      <c r="K6" s="108"/>
      <c r="L6" s="108"/>
      <c r="M6" s="109"/>
      <c r="N6" s="108" t="s">
        <v>5</v>
      </c>
      <c r="O6" s="108"/>
      <c r="P6" s="108"/>
      <c r="Q6" s="108"/>
      <c r="R6" s="109"/>
      <c r="S6" s="108" t="s">
        <v>6</v>
      </c>
      <c r="T6" s="108"/>
      <c r="U6" s="108"/>
      <c r="V6" s="108"/>
      <c r="W6" s="109"/>
    </row>
    <row r="7" spans="1:23" ht="31.5" customHeight="1">
      <c r="A7" s="104"/>
      <c r="B7" s="106"/>
      <c r="C7" s="92"/>
      <c r="D7" s="7" t="s">
        <v>137</v>
      </c>
      <c r="E7" s="99" t="s">
        <v>138</v>
      </c>
      <c r="F7" s="100"/>
      <c r="G7" s="101"/>
      <c r="H7" s="91" t="s">
        <v>94</v>
      </c>
      <c r="I7" s="7" t="s">
        <v>137</v>
      </c>
      <c r="J7" s="99" t="s">
        <v>138</v>
      </c>
      <c r="K7" s="100"/>
      <c r="L7" s="101"/>
      <c r="M7" s="91" t="s">
        <v>94</v>
      </c>
      <c r="N7" s="7" t="s">
        <v>137</v>
      </c>
      <c r="O7" s="99" t="s">
        <v>138</v>
      </c>
      <c r="P7" s="100"/>
      <c r="Q7" s="101"/>
      <c r="R7" s="91" t="s">
        <v>94</v>
      </c>
      <c r="S7" s="7" t="s">
        <v>137</v>
      </c>
      <c r="T7" s="99" t="s">
        <v>138</v>
      </c>
      <c r="U7" s="100"/>
      <c r="V7" s="101"/>
      <c r="W7" s="91" t="s">
        <v>94</v>
      </c>
    </row>
    <row r="8" spans="1:23" ht="77.25" customHeight="1">
      <c r="A8" s="105"/>
      <c r="B8" s="105"/>
      <c r="C8" s="91" t="s">
        <v>7</v>
      </c>
      <c r="D8" s="8" t="s">
        <v>131</v>
      </c>
      <c r="E8" s="9" t="s">
        <v>132</v>
      </c>
      <c r="F8" s="9" t="s">
        <v>8</v>
      </c>
      <c r="G8" s="8" t="s">
        <v>131</v>
      </c>
      <c r="H8" s="92"/>
      <c r="I8" s="8" t="s">
        <v>131</v>
      </c>
      <c r="J8" s="9" t="s">
        <v>132</v>
      </c>
      <c r="K8" s="9" t="s">
        <v>8</v>
      </c>
      <c r="L8" s="8" t="s">
        <v>131</v>
      </c>
      <c r="M8" s="92"/>
      <c r="N8" s="8" t="s">
        <v>131</v>
      </c>
      <c r="O8" s="9" t="s">
        <v>132</v>
      </c>
      <c r="P8" s="9" t="s">
        <v>8</v>
      </c>
      <c r="Q8" s="8" t="s">
        <v>131</v>
      </c>
      <c r="R8" s="92"/>
      <c r="S8" s="8" t="s">
        <v>131</v>
      </c>
      <c r="T8" s="9" t="s">
        <v>132</v>
      </c>
      <c r="U8" s="9" t="s">
        <v>8</v>
      </c>
      <c r="V8" s="8" t="s">
        <v>131</v>
      </c>
      <c r="W8" s="92"/>
    </row>
    <row r="9" spans="1:23" ht="36" customHeight="1">
      <c r="A9" s="81" t="s">
        <v>9</v>
      </c>
      <c r="B9" s="10" t="s">
        <v>10</v>
      </c>
      <c r="C9" s="93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5" ht="12.75">
      <c r="A10" s="81"/>
      <c r="B10" s="11" t="s">
        <v>11</v>
      </c>
      <c r="C10" s="93"/>
      <c r="D10" s="82"/>
      <c r="E10" s="82"/>
      <c r="F10" s="82"/>
      <c r="G10" s="82"/>
      <c r="H10" s="82"/>
      <c r="I10" s="84">
        <v>15589</v>
      </c>
      <c r="J10" s="82">
        <v>20332.19</v>
      </c>
      <c r="K10" s="82">
        <v>1</v>
      </c>
      <c r="L10" s="86">
        <f>J10/K10</f>
        <v>20332.19</v>
      </c>
      <c r="M10" s="83">
        <f>L10/I10</f>
        <v>1.3042651869908268</v>
      </c>
      <c r="N10" s="82"/>
      <c r="O10" s="82"/>
      <c r="P10" s="82"/>
      <c r="Q10" s="82"/>
      <c r="R10" s="82"/>
      <c r="S10" s="82">
        <v>6527</v>
      </c>
      <c r="T10" s="82">
        <v>29694.08</v>
      </c>
      <c r="U10" s="82">
        <v>3</v>
      </c>
      <c r="V10" s="86">
        <f>T10/U10</f>
        <v>9898.026666666667</v>
      </c>
      <c r="W10" s="83">
        <f>V10/S10</f>
        <v>1.5164741330881977</v>
      </c>
      <c r="Y10" s="5">
        <f>E10+J10+O10+T10</f>
        <v>50026.270000000004</v>
      </c>
    </row>
    <row r="11" spans="1:25" ht="15.75" customHeight="1">
      <c r="A11" s="81"/>
      <c r="B11" s="11" t="s">
        <v>12</v>
      </c>
      <c r="C11" s="93"/>
      <c r="D11" s="82">
        <v>14115</v>
      </c>
      <c r="E11" s="82">
        <v>72400.85</v>
      </c>
      <c r="F11" s="82">
        <v>2</v>
      </c>
      <c r="G11" s="82">
        <f>E11/F11</f>
        <v>36200.425</v>
      </c>
      <c r="H11" s="83">
        <f>G11/D11</f>
        <v>2.5646776478923132</v>
      </c>
      <c r="I11" s="85">
        <v>12749</v>
      </c>
      <c r="J11" s="82">
        <v>174531.24</v>
      </c>
      <c r="K11" s="82">
        <v>6</v>
      </c>
      <c r="L11" s="86">
        <f>J11/K11</f>
        <v>29088.539999999997</v>
      </c>
      <c r="M11" s="83">
        <f>L11/I11</f>
        <v>2.2816330692603337</v>
      </c>
      <c r="N11" s="82"/>
      <c r="O11" s="82"/>
      <c r="P11" s="82"/>
      <c r="Q11" s="82"/>
      <c r="R11" s="82"/>
      <c r="S11" s="82">
        <v>6878</v>
      </c>
      <c r="T11" s="82">
        <v>77490.68</v>
      </c>
      <c r="U11" s="82">
        <v>9</v>
      </c>
      <c r="V11" s="86">
        <f>T11/U11</f>
        <v>8610.075555555555</v>
      </c>
      <c r="W11" s="83">
        <f>V11/S11</f>
        <v>1.251828373881296</v>
      </c>
      <c r="Y11" s="5">
        <f>E11+J11+O11+T11</f>
        <v>324422.77</v>
      </c>
    </row>
    <row r="12" spans="1:25" ht="15" customHeight="1">
      <c r="A12" s="81"/>
      <c r="B12" s="11" t="s">
        <v>13</v>
      </c>
      <c r="C12" s="93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Y12" s="5">
        <f>SUM(Y10:Y11)</f>
        <v>374449.04000000004</v>
      </c>
    </row>
    <row r="13" spans="1:25" ht="18" customHeight="1">
      <c r="A13" s="81"/>
      <c r="B13" s="11" t="s">
        <v>14</v>
      </c>
      <c r="C13" s="93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3"/>
      <c r="U13" s="82"/>
      <c r="V13" s="82"/>
      <c r="W13" s="82"/>
      <c r="Y13" s="5">
        <f>Y12-374449.04</f>
        <v>0</v>
      </c>
    </row>
    <row r="14" spans="1:23" ht="19.5" customHeight="1">
      <c r="A14" s="81"/>
      <c r="B14" s="11" t="s">
        <v>15</v>
      </c>
      <c r="C14" s="94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</row>
    <row r="17" spans="2:15" ht="57" customHeight="1">
      <c r="B17" s="95" t="s">
        <v>133</v>
      </c>
      <c r="C17" s="96"/>
      <c r="D17" s="96"/>
      <c r="E17" s="96"/>
      <c r="F17" s="96"/>
      <c r="G17" s="97"/>
      <c r="H17" s="97"/>
      <c r="I17" s="97"/>
      <c r="J17" s="97"/>
      <c r="K17" s="97"/>
      <c r="L17" s="97"/>
      <c r="M17" s="97"/>
      <c r="N17" s="97"/>
      <c r="O17" s="97"/>
    </row>
    <row r="20" spans="2:14" ht="19.5" customHeight="1">
      <c r="B20" s="98" t="s">
        <v>134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</row>
  </sheetData>
  <sheetProtection/>
  <mergeCells count="20">
    <mergeCell ref="A3:W3"/>
    <mergeCell ref="A5:A8"/>
    <mergeCell ref="B5:B8"/>
    <mergeCell ref="C5:C7"/>
    <mergeCell ref="D5:W5"/>
    <mergeCell ref="D6:H6"/>
    <mergeCell ref="I6:M6"/>
    <mergeCell ref="N6:R6"/>
    <mergeCell ref="S6:W6"/>
    <mergeCell ref="E7:G7"/>
    <mergeCell ref="W7:W8"/>
    <mergeCell ref="C8:C14"/>
    <mergeCell ref="B17:O17"/>
    <mergeCell ref="B20:N20"/>
    <mergeCell ref="H7:H8"/>
    <mergeCell ref="J7:L7"/>
    <mergeCell ref="M7:M8"/>
    <mergeCell ref="O7:Q7"/>
    <mergeCell ref="R7:R8"/>
    <mergeCell ref="T7:V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J22"/>
  <sheetViews>
    <sheetView zoomScalePageLayoutView="0" workbookViewId="0" topLeftCell="A1">
      <selection activeCell="C11" sqref="C11:E11"/>
    </sheetView>
  </sheetViews>
  <sheetFormatPr defaultColWidth="9.00390625" defaultRowHeight="12.75"/>
  <cols>
    <col min="1" max="1" width="17.625" style="0" customWidth="1"/>
    <col min="2" max="3" width="11.875" style="0" customWidth="1"/>
    <col min="4" max="4" width="11.625" style="0" customWidth="1"/>
    <col min="5" max="5" width="11.875" style="0" customWidth="1"/>
    <col min="6" max="6" width="11.375" style="0" customWidth="1"/>
    <col min="7" max="7" width="22.625" style="0" customWidth="1"/>
  </cols>
  <sheetData>
    <row r="3" spans="1:7" ht="15">
      <c r="A3" s="111" t="s">
        <v>17</v>
      </c>
      <c r="B3" s="112"/>
      <c r="C3" s="112"/>
      <c r="D3" s="112"/>
      <c r="E3" s="112"/>
      <c r="F3" s="112"/>
      <c r="G3" s="112"/>
    </row>
    <row r="4" spans="1:7" ht="12.75">
      <c r="A4" s="91" t="s">
        <v>18</v>
      </c>
      <c r="B4" s="114" t="s">
        <v>16</v>
      </c>
      <c r="C4" s="115"/>
      <c r="D4" s="115"/>
      <c r="E4" s="115"/>
      <c r="F4" s="115"/>
      <c r="G4" s="115"/>
    </row>
    <row r="5" spans="1:7" ht="13.5" thickBot="1">
      <c r="A5" s="106"/>
      <c r="B5" s="116"/>
      <c r="C5" s="117"/>
      <c r="D5" s="117"/>
      <c r="E5" s="117"/>
      <c r="F5" s="117"/>
      <c r="G5" s="117"/>
    </row>
    <row r="6" spans="1:7" ht="13.5" thickBot="1">
      <c r="A6" s="113"/>
      <c r="B6" s="118" t="s">
        <v>139</v>
      </c>
      <c r="C6" s="119"/>
      <c r="D6" s="119"/>
      <c r="E6" s="119"/>
      <c r="F6" s="119"/>
      <c r="G6" s="120"/>
    </row>
    <row r="7" spans="1:7" ht="12.75">
      <c r="A7" s="113"/>
      <c r="B7" s="121" t="s">
        <v>95</v>
      </c>
      <c r="C7" s="123" t="s">
        <v>19</v>
      </c>
      <c r="D7" s="124"/>
      <c r="E7" s="125"/>
      <c r="F7" s="126" t="s">
        <v>20</v>
      </c>
      <c r="G7" s="128" t="s">
        <v>21</v>
      </c>
    </row>
    <row r="8" spans="1:7" ht="53.25" thickBot="1">
      <c r="A8" s="113"/>
      <c r="B8" s="122"/>
      <c r="C8" s="12" t="s">
        <v>22</v>
      </c>
      <c r="D8" s="12" t="s">
        <v>23</v>
      </c>
      <c r="E8" s="12" t="s">
        <v>24</v>
      </c>
      <c r="F8" s="127"/>
      <c r="G8" s="129"/>
    </row>
    <row r="9" spans="1:10" ht="13.5" thickBot="1">
      <c r="A9" s="13">
        <v>1</v>
      </c>
      <c r="B9" s="14">
        <v>2</v>
      </c>
      <c r="C9" s="15">
        <v>3</v>
      </c>
      <c r="D9" s="15">
        <v>4</v>
      </c>
      <c r="E9" s="15">
        <v>5</v>
      </c>
      <c r="F9" s="16">
        <v>6</v>
      </c>
      <c r="G9" s="17">
        <v>7</v>
      </c>
      <c r="H9" s="18"/>
      <c r="I9" s="18"/>
      <c r="J9" s="18"/>
    </row>
    <row r="10" spans="1:7" ht="12.75">
      <c r="A10" s="73" t="s">
        <v>25</v>
      </c>
      <c r="B10" s="19">
        <f>D10+E10+C10</f>
        <v>50026.270000000004</v>
      </c>
      <c r="C10" s="70">
        <v>14306.25</v>
      </c>
      <c r="D10" s="70">
        <v>13816.64</v>
      </c>
      <c r="E10" s="70">
        <v>21903.38</v>
      </c>
      <c r="F10" s="19">
        <v>4</v>
      </c>
      <c r="G10" s="19">
        <f>B10/F10</f>
        <v>12506.567500000001</v>
      </c>
    </row>
    <row r="11" spans="1:7" ht="12.75">
      <c r="A11" s="77" t="s">
        <v>26</v>
      </c>
      <c r="B11" s="20">
        <f>E11+D11+C11</f>
        <v>324423.32</v>
      </c>
      <c r="C11" s="71">
        <v>90922.32</v>
      </c>
      <c r="D11" s="71">
        <v>118881</v>
      </c>
      <c r="E11" s="71">
        <v>114620</v>
      </c>
      <c r="F11" s="20">
        <v>18</v>
      </c>
      <c r="G11" s="20">
        <f>B11/F11</f>
        <v>18023.51777777778</v>
      </c>
    </row>
    <row r="12" spans="1:7" ht="12.75">
      <c r="A12" s="78" t="s">
        <v>27</v>
      </c>
      <c r="B12" s="20"/>
      <c r="C12" s="20"/>
      <c r="D12" s="20"/>
      <c r="E12" s="20"/>
      <c r="F12" s="20"/>
      <c r="G12" s="20"/>
    </row>
    <row r="13" spans="1:7" ht="26.25">
      <c r="A13" s="77" t="s">
        <v>28</v>
      </c>
      <c r="B13" s="20"/>
      <c r="C13" s="20"/>
      <c r="D13" s="20"/>
      <c r="E13" s="20"/>
      <c r="F13" s="20"/>
      <c r="G13" s="20"/>
    </row>
    <row r="14" spans="1:7" ht="26.25">
      <c r="A14" s="77" t="s">
        <v>29</v>
      </c>
      <c r="B14" s="20"/>
      <c r="C14" s="20"/>
      <c r="D14" s="20"/>
      <c r="E14" s="20"/>
      <c r="F14" s="20"/>
      <c r="G14" s="20"/>
    </row>
    <row r="15" ht="12.75">
      <c r="G15" s="79"/>
    </row>
    <row r="16" spans="1:6" ht="12.75">
      <c r="A16" s="110" t="s">
        <v>30</v>
      </c>
      <c r="B16" s="89"/>
      <c r="C16" s="89"/>
      <c r="D16" s="89"/>
      <c r="E16" s="89"/>
      <c r="F16" s="89"/>
    </row>
    <row r="17" ht="12.75">
      <c r="A17" t="s">
        <v>31</v>
      </c>
    </row>
    <row r="18" ht="12.75">
      <c r="A18" t="s">
        <v>32</v>
      </c>
    </row>
    <row r="22" ht="12.75">
      <c r="B22" s="79">
        <f>B10+B11</f>
        <v>374449.59</v>
      </c>
    </row>
  </sheetData>
  <sheetProtection/>
  <mergeCells count="9">
    <mergeCell ref="A16:F16"/>
    <mergeCell ref="A3:G3"/>
    <mergeCell ref="A4:A8"/>
    <mergeCell ref="B4:G5"/>
    <mergeCell ref="B6:G6"/>
    <mergeCell ref="B7:B8"/>
    <mergeCell ref="C7:E7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H14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10.875" style="0" customWidth="1"/>
    <col min="2" max="2" width="17.125" style="0" customWidth="1"/>
    <col min="3" max="3" width="15.625" style="0" customWidth="1"/>
    <col min="4" max="4" width="15.00390625" style="0" customWidth="1"/>
    <col min="5" max="5" width="20.875" style="0" customWidth="1"/>
    <col min="6" max="6" width="15.875" style="0" customWidth="1"/>
    <col min="7" max="7" width="18.625" style="0" customWidth="1"/>
    <col min="8" max="8" width="23.625" style="0" customWidth="1"/>
  </cols>
  <sheetData>
    <row r="3" spans="2:8" ht="15">
      <c r="B3" s="111" t="s">
        <v>33</v>
      </c>
      <c r="C3" s="111"/>
      <c r="D3" s="111"/>
      <c r="E3" s="111"/>
      <c r="F3" s="111"/>
      <c r="G3" s="111"/>
      <c r="H3" s="111"/>
    </row>
    <row r="4" spans="1:8" ht="12.75">
      <c r="A4" s="103"/>
      <c r="B4" s="91" t="s">
        <v>1</v>
      </c>
      <c r="C4" s="132" t="s">
        <v>16</v>
      </c>
      <c r="D4" s="133"/>
      <c r="E4" s="133"/>
      <c r="F4" s="133"/>
      <c r="G4" s="133"/>
      <c r="H4" s="133"/>
    </row>
    <row r="5" spans="1:8" ht="13.5" thickBot="1">
      <c r="A5" s="104"/>
      <c r="B5" s="106"/>
      <c r="C5" s="134"/>
      <c r="D5" s="135"/>
      <c r="E5" s="135"/>
      <c r="F5" s="135"/>
      <c r="G5" s="135"/>
      <c r="H5" s="135"/>
    </row>
    <row r="6" spans="1:8" ht="13.5" thickBot="1">
      <c r="A6" s="104"/>
      <c r="B6" s="113"/>
      <c r="C6" s="136" t="s">
        <v>140</v>
      </c>
      <c r="D6" s="137"/>
      <c r="E6" s="137"/>
      <c r="F6" s="137"/>
      <c r="G6" s="137"/>
      <c r="H6" s="138"/>
    </row>
    <row r="7" spans="1:8" ht="12.75">
      <c r="A7" s="104"/>
      <c r="B7" s="113"/>
      <c r="C7" s="121" t="s">
        <v>95</v>
      </c>
      <c r="D7" s="123" t="s">
        <v>19</v>
      </c>
      <c r="E7" s="124"/>
      <c r="F7" s="125"/>
      <c r="G7" s="126" t="s">
        <v>20</v>
      </c>
      <c r="H7" s="128" t="s">
        <v>34</v>
      </c>
    </row>
    <row r="8" spans="1:8" ht="39">
      <c r="A8" s="130"/>
      <c r="B8" s="131"/>
      <c r="C8" s="139"/>
      <c r="D8" s="23" t="s">
        <v>35</v>
      </c>
      <c r="E8" s="23" t="s">
        <v>36</v>
      </c>
      <c r="F8" s="23" t="s">
        <v>37</v>
      </c>
      <c r="G8" s="140"/>
      <c r="H8" s="125"/>
    </row>
    <row r="9" spans="1:8" ht="12.75">
      <c r="A9" s="21"/>
      <c r="B9" s="22">
        <v>1</v>
      </c>
      <c r="C9" s="24">
        <v>3</v>
      </c>
      <c r="D9" s="25">
        <v>4</v>
      </c>
      <c r="E9" s="25">
        <v>5</v>
      </c>
      <c r="F9" s="25">
        <v>6</v>
      </c>
      <c r="G9" s="26">
        <v>7</v>
      </c>
      <c r="H9" s="27">
        <v>8</v>
      </c>
    </row>
    <row r="10" spans="1:8" ht="31.5" customHeight="1" thickBot="1">
      <c r="A10" s="28" t="s">
        <v>9</v>
      </c>
      <c r="B10" s="29"/>
      <c r="C10" s="30">
        <f>D10+E10+F10</f>
        <v>174531.22</v>
      </c>
      <c r="D10" s="72">
        <v>63739.46</v>
      </c>
      <c r="E10" s="31">
        <v>84802.24</v>
      </c>
      <c r="F10" s="31">
        <v>25989.52</v>
      </c>
      <c r="G10" s="31">
        <v>6</v>
      </c>
      <c r="H10" s="31">
        <f>C10/G10</f>
        <v>29088.536666666667</v>
      </c>
    </row>
    <row r="11" ht="12.75">
      <c r="F11" s="1"/>
    </row>
    <row r="13" ht="12.75">
      <c r="B13" t="s">
        <v>38</v>
      </c>
    </row>
    <row r="14" ht="12.75">
      <c r="B14" t="s">
        <v>39</v>
      </c>
    </row>
  </sheetData>
  <sheetProtection/>
  <mergeCells count="9">
    <mergeCell ref="B3:H3"/>
    <mergeCell ref="A4:A8"/>
    <mergeCell ref="B4:B8"/>
    <mergeCell ref="C4:H5"/>
    <mergeCell ref="C6:H6"/>
    <mergeCell ref="C7:C8"/>
    <mergeCell ref="D7:F7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3"/>
  <sheetViews>
    <sheetView tabSelected="1" zoomScalePageLayoutView="0" workbookViewId="0" topLeftCell="A7">
      <selection activeCell="L9" sqref="L9"/>
    </sheetView>
  </sheetViews>
  <sheetFormatPr defaultColWidth="9.00390625" defaultRowHeight="12.75"/>
  <cols>
    <col min="1" max="1" width="20.00390625" style="0" customWidth="1"/>
    <col min="2" max="2" width="10.875" style="0" customWidth="1"/>
    <col min="3" max="3" width="15.50390625" style="0" customWidth="1"/>
    <col min="4" max="4" width="10.125" style="0" customWidth="1"/>
    <col min="5" max="5" width="19.375" style="0" customWidth="1"/>
    <col min="6" max="6" width="11.125" style="0" customWidth="1"/>
    <col min="7" max="7" width="16.00390625" style="0" customWidth="1"/>
  </cols>
  <sheetData>
    <row r="1" ht="12.75">
      <c r="G1" s="33" t="s">
        <v>40</v>
      </c>
    </row>
    <row r="2" ht="12.75">
      <c r="A2" s="34" t="s">
        <v>41</v>
      </c>
    </row>
    <row r="3" spans="2:8" ht="12.75">
      <c r="B3" s="141"/>
      <c r="C3" s="141"/>
      <c r="D3" s="141"/>
      <c r="E3" s="141"/>
      <c r="F3" s="141"/>
      <c r="G3" s="141"/>
      <c r="H3" s="141"/>
    </row>
    <row r="4" spans="2:6" ht="12.75">
      <c r="B4" s="142" t="s">
        <v>16</v>
      </c>
      <c r="C4" s="142"/>
      <c r="D4" s="142"/>
      <c r="E4" s="142"/>
      <c r="F4" s="142"/>
    </row>
    <row r="5" ht="12.75">
      <c r="C5" s="36" t="s">
        <v>42</v>
      </c>
    </row>
    <row r="7" spans="1:7" ht="105">
      <c r="A7" s="37" t="s">
        <v>43</v>
      </c>
      <c r="B7" s="45" t="s">
        <v>44</v>
      </c>
      <c r="C7" s="37" t="s">
        <v>141</v>
      </c>
      <c r="D7" s="45" t="s">
        <v>44</v>
      </c>
      <c r="E7" s="37" t="s">
        <v>135</v>
      </c>
      <c r="F7" s="45" t="s">
        <v>44</v>
      </c>
      <c r="G7" s="37" t="s">
        <v>129</v>
      </c>
    </row>
    <row r="8" spans="1:7" ht="75.75" customHeight="1">
      <c r="A8" s="38" t="s">
        <v>45</v>
      </c>
      <c r="B8" s="39">
        <v>1</v>
      </c>
      <c r="C8" s="40">
        <v>20332</v>
      </c>
      <c r="D8" s="39">
        <v>1</v>
      </c>
      <c r="E8" s="40">
        <v>20332</v>
      </c>
      <c r="F8" s="46">
        <v>1</v>
      </c>
      <c r="G8" s="40">
        <v>38091</v>
      </c>
    </row>
    <row r="9" spans="1:7" ht="72.75" customHeight="1">
      <c r="A9" s="38" t="s">
        <v>46</v>
      </c>
      <c r="B9" s="39">
        <v>6</v>
      </c>
      <c r="C9" s="40">
        <v>29089</v>
      </c>
      <c r="D9" s="39">
        <v>6</v>
      </c>
      <c r="E9" s="40">
        <v>27955</v>
      </c>
      <c r="F9" s="46">
        <v>6</v>
      </c>
      <c r="G9" s="40">
        <v>43661</v>
      </c>
    </row>
    <row r="10" spans="1:7" ht="80.25" customHeight="1">
      <c r="A10" s="41" t="s">
        <v>47</v>
      </c>
      <c r="B10" s="39"/>
      <c r="C10" s="40"/>
      <c r="D10" s="40"/>
      <c r="E10" s="40"/>
      <c r="F10" s="40"/>
      <c r="G10" s="40"/>
    </row>
    <row r="11" spans="1:7" ht="86.25" customHeight="1">
      <c r="A11" s="41" t="s">
        <v>48</v>
      </c>
      <c r="B11" s="39"/>
      <c r="C11" s="40"/>
      <c r="D11" s="40"/>
      <c r="E11" s="40"/>
      <c r="F11" s="40"/>
      <c r="G11" s="40"/>
    </row>
    <row r="12" spans="1:7" ht="86.25" customHeight="1">
      <c r="A12" s="39" t="s">
        <v>49</v>
      </c>
      <c r="B12" s="39"/>
      <c r="C12" s="40"/>
      <c r="D12" s="40"/>
      <c r="E12" s="40"/>
      <c r="F12" s="40"/>
      <c r="G12" s="40"/>
    </row>
    <row r="13" spans="1:7" ht="113.25" customHeight="1">
      <c r="A13" s="39" t="s">
        <v>50</v>
      </c>
      <c r="B13" s="39"/>
      <c r="C13" s="40"/>
      <c r="D13" s="40"/>
      <c r="E13" s="40"/>
      <c r="F13" s="40"/>
      <c r="G13" s="40"/>
    </row>
    <row r="14" spans="1:7" ht="86.25" customHeight="1">
      <c r="A14" s="39" t="s">
        <v>51</v>
      </c>
      <c r="B14" s="39"/>
      <c r="C14" s="40"/>
      <c r="D14" s="40"/>
      <c r="E14" s="40"/>
      <c r="F14" s="40"/>
      <c r="G14" s="40"/>
    </row>
    <row r="15" spans="1:2" ht="12.75">
      <c r="A15" s="42"/>
      <c r="B15" s="42"/>
    </row>
    <row r="16" spans="1:2" ht="12.75">
      <c r="A16" s="42"/>
      <c r="B16" s="42"/>
    </row>
    <row r="17" spans="1:4" ht="12.75">
      <c r="A17" s="32" t="s">
        <v>52</v>
      </c>
      <c r="B17" s="43"/>
      <c r="C17" s="35"/>
      <c r="D17" t="s">
        <v>54</v>
      </c>
    </row>
    <row r="18" spans="1:2" ht="12.75">
      <c r="A18" s="42"/>
      <c r="B18" s="42"/>
    </row>
    <row r="19" spans="1:4" ht="12.75">
      <c r="A19" s="42" t="s">
        <v>53</v>
      </c>
      <c r="B19" s="43"/>
      <c r="C19" s="35"/>
      <c r="D19" t="s">
        <v>93</v>
      </c>
    </row>
    <row r="20" spans="1:2" ht="12.75">
      <c r="A20" s="42"/>
      <c r="B20" s="42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spans="1:8" ht="12.75">
      <c r="A22" s="44"/>
      <c r="B22" s="44"/>
      <c r="C22" s="44"/>
      <c r="D22" s="44"/>
      <c r="E22" s="44"/>
      <c r="F22" s="44"/>
      <c r="G22" s="44"/>
      <c r="H22" s="44"/>
    </row>
    <row r="23" spans="1:2" ht="12.75">
      <c r="A23" s="42"/>
      <c r="B23" s="42"/>
    </row>
  </sheetData>
  <sheetProtection/>
  <mergeCells count="2">
    <mergeCell ref="B3:H3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9">
      <selection activeCell="C8" sqref="C8"/>
    </sheetView>
  </sheetViews>
  <sheetFormatPr defaultColWidth="9.00390625" defaultRowHeight="12.75"/>
  <cols>
    <col min="1" max="1" width="44.375" style="0" customWidth="1"/>
    <col min="2" max="2" width="40.375" style="0" customWidth="1"/>
    <col min="3" max="3" width="44.50390625" style="0" customWidth="1"/>
  </cols>
  <sheetData>
    <row r="1" ht="12.75">
      <c r="C1" s="48" t="s">
        <v>40</v>
      </c>
    </row>
    <row r="3" spans="1:3" ht="12.75">
      <c r="A3" s="141" t="s">
        <v>55</v>
      </c>
      <c r="B3" s="141"/>
      <c r="C3" s="141"/>
    </row>
    <row r="4" ht="13.5" thickBot="1">
      <c r="A4" s="33" t="s">
        <v>56</v>
      </c>
    </row>
    <row r="5" spans="1:3" ht="116.25" customHeight="1" thickBot="1">
      <c r="A5" s="49" t="s">
        <v>43</v>
      </c>
      <c r="B5" s="50" t="s">
        <v>57</v>
      </c>
      <c r="C5" s="51" t="s">
        <v>141</v>
      </c>
    </row>
    <row r="6" spans="1:3" ht="58.5" customHeight="1" thickBot="1">
      <c r="A6" s="52" t="s">
        <v>45</v>
      </c>
      <c r="B6" s="53">
        <f>SUM(B7:B20)</f>
        <v>1</v>
      </c>
      <c r="C6" s="54"/>
    </row>
    <row r="7" spans="1:3" ht="12.75">
      <c r="A7" s="55" t="s">
        <v>58</v>
      </c>
      <c r="B7" s="47"/>
      <c r="C7" s="56"/>
    </row>
    <row r="8" spans="1:3" ht="12.75">
      <c r="A8" s="57" t="s">
        <v>59</v>
      </c>
      <c r="B8" s="39"/>
      <c r="C8" s="40"/>
    </row>
    <row r="9" spans="1:3" ht="12.75">
      <c r="A9" s="57" t="s">
        <v>60</v>
      </c>
      <c r="B9" s="39"/>
      <c r="C9" s="40"/>
    </row>
    <row r="10" spans="1:3" ht="12.75">
      <c r="A10" s="57" t="s">
        <v>61</v>
      </c>
      <c r="B10" s="39"/>
      <c r="C10" s="40"/>
    </row>
    <row r="11" spans="1:3" ht="12.75">
      <c r="A11" s="57" t="s">
        <v>62</v>
      </c>
      <c r="B11" s="39"/>
      <c r="C11" s="40"/>
    </row>
    <row r="12" spans="1:3" ht="12.75">
      <c r="A12" s="57" t="s">
        <v>63</v>
      </c>
      <c r="B12" s="39"/>
      <c r="C12" s="40"/>
    </row>
    <row r="13" spans="1:3" ht="12.75">
      <c r="A13" s="57" t="s">
        <v>64</v>
      </c>
      <c r="B13" s="39"/>
      <c r="C13" s="40"/>
    </row>
    <row r="14" spans="1:3" ht="12.75">
      <c r="A14" s="57" t="s">
        <v>65</v>
      </c>
      <c r="B14" s="39"/>
      <c r="C14" s="40"/>
    </row>
    <row r="15" spans="1:3" ht="12.75">
      <c r="A15" s="57" t="s">
        <v>66</v>
      </c>
      <c r="B15" s="39">
        <v>1</v>
      </c>
      <c r="C15" s="40">
        <v>20332</v>
      </c>
    </row>
    <row r="16" spans="1:3" ht="12.75">
      <c r="A16" s="57" t="s">
        <v>67</v>
      </c>
      <c r="B16" s="39"/>
      <c r="C16" s="40"/>
    </row>
    <row r="17" spans="1:3" ht="12.75">
      <c r="A17" s="57" t="s">
        <v>68</v>
      </c>
      <c r="B17" s="39"/>
      <c r="C17" s="40"/>
    </row>
    <row r="18" spans="1:3" ht="12.75">
      <c r="A18" s="57" t="s">
        <v>69</v>
      </c>
      <c r="B18" s="39"/>
      <c r="C18" s="40"/>
    </row>
    <row r="19" spans="1:3" ht="12.75">
      <c r="A19" s="57" t="s">
        <v>70</v>
      </c>
      <c r="B19" s="39"/>
      <c r="C19" s="40"/>
    </row>
    <row r="20" spans="1:3" ht="13.5" thickBot="1">
      <c r="A20" s="58" t="s">
        <v>71</v>
      </c>
      <c r="B20" s="59"/>
      <c r="C20" s="60"/>
    </row>
    <row r="21" spans="1:3" ht="39.75" thickBot="1">
      <c r="A21" s="61" t="s">
        <v>72</v>
      </c>
      <c r="B21" s="52">
        <f>SUM(B22:B38)</f>
        <v>0</v>
      </c>
      <c r="C21" s="62">
        <f>SUM(C22:C38)/17</f>
        <v>0</v>
      </c>
    </row>
    <row r="22" spans="1:3" ht="12.75">
      <c r="A22" s="63" t="s">
        <v>73</v>
      </c>
      <c r="B22" s="47"/>
      <c r="C22" s="56"/>
    </row>
    <row r="23" spans="1:3" ht="12.75">
      <c r="A23" s="64" t="s">
        <v>74</v>
      </c>
      <c r="B23" s="39"/>
      <c r="C23" s="40"/>
    </row>
    <row r="24" spans="1:3" ht="12.75">
      <c r="A24" s="64" t="s">
        <v>65</v>
      </c>
      <c r="B24" s="39"/>
      <c r="C24" s="40"/>
    </row>
    <row r="25" spans="1:3" ht="12.75">
      <c r="A25" s="64" t="s">
        <v>75</v>
      </c>
      <c r="B25" s="39"/>
      <c r="C25" s="40"/>
    </row>
    <row r="26" spans="1:3" ht="12.75">
      <c r="A26" s="64" t="s">
        <v>76</v>
      </c>
      <c r="B26" s="39"/>
      <c r="C26" s="40"/>
    </row>
    <row r="27" spans="1:3" ht="12.75">
      <c r="A27" s="64" t="s">
        <v>77</v>
      </c>
      <c r="B27" s="39"/>
      <c r="C27" s="40"/>
    </row>
    <row r="28" spans="1:3" ht="12.75">
      <c r="A28" s="64" t="s">
        <v>78</v>
      </c>
      <c r="B28" s="39"/>
      <c r="C28" s="40"/>
    </row>
    <row r="29" spans="1:3" ht="12.75">
      <c r="A29" s="64" t="s">
        <v>79</v>
      </c>
      <c r="B29" s="39"/>
      <c r="C29" s="40"/>
    </row>
    <row r="30" spans="1:3" ht="12.75">
      <c r="A30" s="64" t="s">
        <v>80</v>
      </c>
      <c r="B30" s="39"/>
      <c r="C30" s="40"/>
    </row>
    <row r="31" spans="1:3" ht="12.75">
      <c r="A31" s="64" t="s">
        <v>81</v>
      </c>
      <c r="B31" s="39"/>
      <c r="C31" s="40"/>
    </row>
    <row r="32" spans="1:3" ht="12.75">
      <c r="A32" s="64" t="s">
        <v>82</v>
      </c>
      <c r="B32" s="39"/>
      <c r="C32" s="40"/>
    </row>
    <row r="33" spans="1:3" ht="12.75">
      <c r="A33" s="64" t="s">
        <v>83</v>
      </c>
      <c r="B33" s="39"/>
      <c r="C33" s="40"/>
    </row>
    <row r="34" spans="1:3" ht="12.75">
      <c r="A34" s="64" t="s">
        <v>84</v>
      </c>
      <c r="B34" s="39"/>
      <c r="C34" s="40"/>
    </row>
    <row r="35" spans="1:3" ht="12.75">
      <c r="A35" s="64" t="s">
        <v>85</v>
      </c>
      <c r="B35" s="39"/>
      <c r="C35" s="40"/>
    </row>
    <row r="36" spans="1:3" ht="12.75">
      <c r="A36" s="64" t="s">
        <v>86</v>
      </c>
      <c r="B36" s="39"/>
      <c r="C36" s="40"/>
    </row>
    <row r="37" spans="1:3" ht="12.75">
      <c r="A37" s="65" t="s">
        <v>87</v>
      </c>
      <c r="B37" s="39"/>
      <c r="C37" s="40"/>
    </row>
    <row r="38" spans="1:3" ht="13.5" thickBot="1">
      <c r="A38" s="66" t="s">
        <v>88</v>
      </c>
      <c r="B38" s="59"/>
      <c r="C38" s="60"/>
    </row>
    <row r="39" spans="1:3" ht="27" thickBot="1">
      <c r="A39" s="61" t="s">
        <v>47</v>
      </c>
      <c r="B39" s="52">
        <f>SUM(B40:B56)</f>
        <v>6</v>
      </c>
      <c r="C39" s="62">
        <f>C45</f>
        <v>29089</v>
      </c>
    </row>
    <row r="40" spans="1:3" ht="12.75">
      <c r="A40" s="63" t="s">
        <v>73</v>
      </c>
      <c r="B40" s="67"/>
      <c r="C40" s="56"/>
    </row>
    <row r="41" spans="1:3" ht="12.75">
      <c r="A41" s="64" t="s">
        <v>74</v>
      </c>
      <c r="B41" s="39"/>
      <c r="C41" s="40"/>
    </row>
    <row r="42" spans="1:3" ht="12.75">
      <c r="A42" s="64" t="s">
        <v>65</v>
      </c>
      <c r="B42" s="39"/>
      <c r="C42" s="40"/>
    </row>
    <row r="43" spans="1:3" ht="12.75">
      <c r="A43" s="64" t="s">
        <v>75</v>
      </c>
      <c r="B43" s="39"/>
      <c r="C43" s="40"/>
    </row>
    <row r="44" spans="1:3" ht="12.75">
      <c r="A44" s="64" t="s">
        <v>76</v>
      </c>
      <c r="B44" s="39"/>
      <c r="C44" s="40"/>
    </row>
    <row r="45" spans="1:3" ht="12.75">
      <c r="A45" s="64" t="s">
        <v>77</v>
      </c>
      <c r="B45" s="39">
        <v>6</v>
      </c>
      <c r="C45" s="40">
        <v>29089</v>
      </c>
    </row>
    <row r="46" spans="1:3" ht="12.75">
      <c r="A46" s="64" t="s">
        <v>78</v>
      </c>
      <c r="B46" s="39"/>
      <c r="C46" s="40"/>
    </row>
    <row r="47" spans="1:3" ht="12.75">
      <c r="A47" s="64" t="s">
        <v>79</v>
      </c>
      <c r="B47" s="39"/>
      <c r="C47" s="40"/>
    </row>
    <row r="48" spans="1:3" ht="12.75">
      <c r="A48" s="64" t="s">
        <v>80</v>
      </c>
      <c r="B48" s="39"/>
      <c r="C48" s="40"/>
    </row>
    <row r="49" spans="1:3" ht="12.75">
      <c r="A49" s="64" t="s">
        <v>81</v>
      </c>
      <c r="B49" s="39"/>
      <c r="C49" s="40"/>
    </row>
    <row r="50" spans="1:3" ht="12.75">
      <c r="A50" s="64" t="s">
        <v>82</v>
      </c>
      <c r="B50" s="39"/>
      <c r="C50" s="40"/>
    </row>
    <row r="51" spans="1:3" ht="12.75">
      <c r="A51" s="64" t="s">
        <v>83</v>
      </c>
      <c r="B51" s="39"/>
      <c r="C51" s="40"/>
    </row>
    <row r="52" spans="1:3" ht="12.75">
      <c r="A52" s="64" t="s">
        <v>84</v>
      </c>
      <c r="B52" s="39"/>
      <c r="C52" s="40"/>
    </row>
    <row r="53" spans="1:3" ht="12.75">
      <c r="A53" s="64" t="s">
        <v>85</v>
      </c>
      <c r="B53" s="39"/>
      <c r="C53" s="40"/>
    </row>
    <row r="54" spans="1:3" ht="12.75">
      <c r="A54" s="64" t="s">
        <v>86</v>
      </c>
      <c r="B54" s="39"/>
      <c r="C54" s="40"/>
    </row>
    <row r="55" spans="1:3" ht="12.75">
      <c r="A55" s="65" t="s">
        <v>87</v>
      </c>
      <c r="B55" s="39"/>
      <c r="C55" s="40"/>
    </row>
    <row r="56" spans="1:3" ht="13.5" thickBot="1">
      <c r="A56" s="66" t="s">
        <v>88</v>
      </c>
      <c r="B56" s="59"/>
      <c r="C56" s="60"/>
    </row>
    <row r="57" spans="1:3" ht="27" thickBot="1">
      <c r="A57" s="61" t="s">
        <v>48</v>
      </c>
      <c r="B57" s="52">
        <f>SUM(B58:B60)</f>
        <v>0</v>
      </c>
      <c r="C57" s="62">
        <f>SUM(C58:C60)/3</f>
        <v>0</v>
      </c>
    </row>
    <row r="58" spans="1:3" ht="12.75">
      <c r="A58" s="55" t="s">
        <v>89</v>
      </c>
      <c r="B58" s="47"/>
      <c r="C58" s="56"/>
    </row>
    <row r="59" spans="1:3" ht="12.75">
      <c r="A59" s="57" t="s">
        <v>90</v>
      </c>
      <c r="B59" s="39"/>
      <c r="C59" s="40"/>
    </row>
    <row r="60" spans="1:3" ht="13.5" thickBot="1">
      <c r="A60" s="58" t="s">
        <v>91</v>
      </c>
      <c r="B60" s="59"/>
      <c r="C60" s="60"/>
    </row>
    <row r="61" spans="1:3" ht="27" thickBot="1">
      <c r="A61" s="61" t="s">
        <v>49</v>
      </c>
      <c r="B61" s="52"/>
      <c r="C61" s="54"/>
    </row>
    <row r="62" spans="1:3" ht="39.75" thickBot="1">
      <c r="A62" s="61" t="s">
        <v>50</v>
      </c>
      <c r="B62" s="52"/>
      <c r="C62" s="54"/>
    </row>
    <row r="63" spans="1:3" ht="39.75" thickBot="1">
      <c r="A63" s="61" t="s">
        <v>51</v>
      </c>
      <c r="B63" s="52"/>
      <c r="C63" s="54"/>
    </row>
    <row r="64" spans="1:3" ht="13.5" thickBot="1">
      <c r="A64" s="61" t="s">
        <v>92</v>
      </c>
      <c r="B64" s="52"/>
      <c r="C64" s="68"/>
    </row>
    <row r="65" spans="1:2" ht="12.75">
      <c r="A65" s="42"/>
      <c r="B65" s="42"/>
    </row>
    <row r="66" spans="1:2" ht="12.75">
      <c r="A66" s="42"/>
      <c r="B66" s="42"/>
    </row>
    <row r="67" spans="1:2" ht="12.75">
      <c r="A67" s="42"/>
      <c r="B67" s="42"/>
    </row>
    <row r="68" spans="1:2" ht="12.75">
      <c r="A68" s="42"/>
      <c r="B68" s="42"/>
    </row>
    <row r="69" spans="1:2" ht="12.75">
      <c r="A69" s="42"/>
      <c r="B69" s="42"/>
    </row>
    <row r="70" spans="1:2" ht="12.75">
      <c r="A70" s="42"/>
      <c r="B70" s="42"/>
    </row>
    <row r="71" spans="1:2" ht="12.75">
      <c r="A71" s="42"/>
      <c r="B71" s="42"/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8"/>
  <sheetViews>
    <sheetView zoomScalePageLayoutView="0" workbookViewId="0" topLeftCell="A4">
      <selection activeCell="H8" sqref="H8"/>
    </sheetView>
  </sheetViews>
  <sheetFormatPr defaultColWidth="9.00390625" defaultRowHeight="12.75"/>
  <cols>
    <col min="1" max="1" width="36.375" style="0" customWidth="1"/>
    <col min="2" max="2" width="16.875" style="0" customWidth="1"/>
    <col min="3" max="3" width="15.00390625" style="0" customWidth="1"/>
    <col min="4" max="4" width="13.375" style="0" customWidth="1"/>
  </cols>
  <sheetData>
    <row r="3" spans="1:4" ht="36.75" customHeight="1">
      <c r="A3" s="141" t="s">
        <v>143</v>
      </c>
      <c r="B3" s="141"/>
      <c r="C3" s="89"/>
      <c r="D3" s="89"/>
    </row>
    <row r="5" spans="1:4" ht="12.75">
      <c r="A5" s="143" t="s">
        <v>96</v>
      </c>
      <c r="B5" s="144" t="s">
        <v>142</v>
      </c>
      <c r="C5" s="145"/>
      <c r="D5" s="90"/>
    </row>
    <row r="6" spans="1:4" ht="124.5" customHeight="1">
      <c r="A6" s="90"/>
      <c r="B6" s="37" t="s">
        <v>144</v>
      </c>
      <c r="C6" s="37" t="s">
        <v>145</v>
      </c>
      <c r="D6" s="37" t="s">
        <v>97</v>
      </c>
    </row>
    <row r="7" spans="1:4" ht="39" customHeight="1">
      <c r="A7" s="39" t="s">
        <v>45</v>
      </c>
      <c r="B7" s="39">
        <v>1</v>
      </c>
      <c r="C7" s="2">
        <v>20332</v>
      </c>
      <c r="D7" s="2">
        <f>C7/B7</f>
        <v>20332</v>
      </c>
    </row>
    <row r="8" spans="1:4" ht="42" customHeight="1">
      <c r="A8" s="39" t="s">
        <v>72</v>
      </c>
      <c r="B8" s="39"/>
      <c r="C8" s="2"/>
      <c r="D8" s="2"/>
    </row>
    <row r="9" spans="1:4" ht="30.75" customHeight="1">
      <c r="A9" s="39" t="s">
        <v>47</v>
      </c>
      <c r="B9" s="39">
        <v>6</v>
      </c>
      <c r="C9" s="2">
        <v>174531</v>
      </c>
      <c r="D9" s="87">
        <f>C9/B9</f>
        <v>29088.5</v>
      </c>
    </row>
    <row r="10" spans="1:4" ht="28.5" customHeight="1">
      <c r="A10" s="39" t="s">
        <v>48</v>
      </c>
      <c r="B10" s="39"/>
      <c r="C10" s="2"/>
      <c r="D10" s="2"/>
    </row>
    <row r="11" spans="1:4" ht="30.75" customHeight="1">
      <c r="A11" s="39" t="s">
        <v>92</v>
      </c>
      <c r="B11" s="39"/>
      <c r="C11" s="2"/>
      <c r="D11" s="2"/>
    </row>
    <row r="12" spans="1:2" ht="12.75">
      <c r="A12" s="42"/>
      <c r="B12" s="42"/>
    </row>
    <row r="13" spans="1:3" ht="96.75" customHeight="1">
      <c r="A13" s="146" t="s">
        <v>98</v>
      </c>
      <c r="B13" s="147"/>
      <c r="C13" s="147"/>
    </row>
    <row r="14" spans="1:2" ht="12.75">
      <c r="A14" s="42"/>
      <c r="B14" s="42"/>
    </row>
    <row r="15" spans="1:2" ht="12.75">
      <c r="A15" s="42"/>
      <c r="B15" s="42"/>
    </row>
    <row r="16" spans="1:2" ht="12.75">
      <c r="A16" s="42"/>
      <c r="B16" s="42"/>
    </row>
    <row r="17" spans="1:2" ht="12.75">
      <c r="A17" s="42"/>
      <c r="B17" s="42"/>
    </row>
    <row r="18" spans="1:2" ht="12.75">
      <c r="A18" s="42"/>
      <c r="B18" s="42"/>
    </row>
  </sheetData>
  <sheetProtection/>
  <mergeCells count="4">
    <mergeCell ref="A5:A6"/>
    <mergeCell ref="A3:D3"/>
    <mergeCell ref="B5:D5"/>
    <mergeCell ref="A13:C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5"/>
  <sheetViews>
    <sheetView zoomScalePageLayoutView="0" workbookViewId="0" topLeftCell="A25">
      <selection activeCell="J44" sqref="J44"/>
    </sheetView>
  </sheetViews>
  <sheetFormatPr defaultColWidth="9.00390625" defaultRowHeight="12.75"/>
  <cols>
    <col min="1" max="1" width="23.50390625" style="0" customWidth="1"/>
    <col min="2" max="2" width="13.875" style="0" customWidth="1"/>
    <col min="3" max="3" width="14.50390625" style="0" customWidth="1"/>
    <col min="4" max="4" width="13.875" style="0" customWidth="1"/>
    <col min="5" max="5" width="15.125" style="0" customWidth="1"/>
    <col min="6" max="6" width="14.375" style="0" customWidth="1"/>
    <col min="7" max="7" width="15.125" style="0" customWidth="1"/>
    <col min="9" max="9" width="14.50390625" style="0" customWidth="1"/>
  </cols>
  <sheetData>
    <row r="1" spans="1:7" ht="15">
      <c r="A1" s="111" t="s">
        <v>17</v>
      </c>
      <c r="B1" s="112"/>
      <c r="C1" s="112"/>
      <c r="D1" s="112"/>
      <c r="E1" s="112"/>
      <c r="F1" s="112"/>
      <c r="G1" s="112"/>
    </row>
    <row r="2" spans="1:7" ht="6" customHeight="1">
      <c r="A2" s="91" t="s">
        <v>18</v>
      </c>
      <c r="B2" s="88"/>
      <c r="C2" s="88"/>
      <c r="D2" s="88"/>
      <c r="E2" s="88"/>
      <c r="F2" s="88"/>
      <c r="G2" s="88"/>
    </row>
    <row r="3" spans="1:7" ht="9.75" customHeight="1" thickBot="1">
      <c r="A3" s="106"/>
      <c r="B3" s="150"/>
      <c r="C3" s="150"/>
      <c r="D3" s="150"/>
      <c r="E3" s="150"/>
      <c r="F3" s="150"/>
      <c r="G3" s="150"/>
    </row>
    <row r="4" spans="1:7" ht="12.75" customHeight="1" thickBot="1">
      <c r="A4" s="113"/>
      <c r="B4" s="118" t="s">
        <v>136</v>
      </c>
      <c r="C4" s="151"/>
      <c r="D4" s="151"/>
      <c r="E4" s="151"/>
      <c r="F4" s="151"/>
      <c r="G4" s="152"/>
    </row>
    <row r="5" spans="1:7" ht="12.75" customHeight="1">
      <c r="A5" s="113"/>
      <c r="B5" s="121" t="s">
        <v>99</v>
      </c>
      <c r="C5" s="123" t="s">
        <v>19</v>
      </c>
      <c r="D5" s="124"/>
      <c r="E5" s="125"/>
      <c r="F5" s="126" t="s">
        <v>20</v>
      </c>
      <c r="G5" s="128" t="s">
        <v>21</v>
      </c>
    </row>
    <row r="6" spans="1:7" ht="50.25" customHeight="1" thickBot="1">
      <c r="A6" s="113"/>
      <c r="B6" s="122"/>
      <c r="C6" s="12" t="s">
        <v>22</v>
      </c>
      <c r="D6" s="12" t="s">
        <v>23</v>
      </c>
      <c r="E6" s="12" t="s">
        <v>24</v>
      </c>
      <c r="F6" s="127"/>
      <c r="G6" s="129"/>
    </row>
    <row r="7" spans="1:7" s="18" customFormat="1" ht="15" customHeight="1" thickBot="1">
      <c r="A7" s="13">
        <v>1</v>
      </c>
      <c r="B7" s="14">
        <v>2</v>
      </c>
      <c r="C7" s="15">
        <v>3</v>
      </c>
      <c r="D7" s="15">
        <v>4</v>
      </c>
      <c r="E7" s="15">
        <v>5</v>
      </c>
      <c r="F7" s="16">
        <v>6</v>
      </c>
      <c r="G7" s="17">
        <v>7</v>
      </c>
    </row>
    <row r="8" spans="1:17" ht="41.25" customHeight="1">
      <c r="A8" s="73" t="s">
        <v>25</v>
      </c>
      <c r="B8" s="69"/>
      <c r="C8" s="69"/>
      <c r="D8" s="69"/>
      <c r="E8" s="69"/>
      <c r="F8" s="69"/>
      <c r="G8" s="69"/>
      <c r="I8" s="74" t="s">
        <v>100</v>
      </c>
      <c r="J8" s="148" t="s">
        <v>101</v>
      </c>
      <c r="K8" s="149"/>
      <c r="L8" s="149"/>
      <c r="M8" s="149"/>
      <c r="N8" s="149"/>
      <c r="O8" s="89"/>
      <c r="P8" s="89"/>
      <c r="Q8" s="89"/>
    </row>
    <row r="9" spans="1:17" ht="31.5" customHeight="1">
      <c r="A9" s="75" t="s">
        <v>102</v>
      </c>
      <c r="B9" s="2">
        <f>C9+D9+E9</f>
        <v>0</v>
      </c>
      <c r="C9" s="2"/>
      <c r="D9" s="2"/>
      <c r="E9" s="2"/>
      <c r="F9" s="2"/>
      <c r="G9" s="2" t="e">
        <f>B9/F9</f>
        <v>#DIV/0!</v>
      </c>
      <c r="I9" s="74"/>
      <c r="J9" s="149" t="s">
        <v>103</v>
      </c>
      <c r="K9" s="149"/>
      <c r="L9" s="149"/>
      <c r="M9" s="149"/>
      <c r="N9" s="149"/>
      <c r="O9" s="149"/>
      <c r="P9" s="149"/>
      <c r="Q9" s="149"/>
    </row>
    <row r="10" spans="1:10" ht="12.75">
      <c r="A10" s="75" t="s">
        <v>104</v>
      </c>
      <c r="B10" s="2">
        <f aca="true" t="shared" si="0" ref="B10:B33">C10+D10+E10</f>
        <v>0</v>
      </c>
      <c r="C10" s="2"/>
      <c r="D10" s="2"/>
      <c r="E10" s="2"/>
      <c r="F10" s="2"/>
      <c r="G10" s="2" t="e">
        <f aca="true" t="shared" si="1" ref="G10:G33">B10/F10</f>
        <v>#DIV/0!</v>
      </c>
      <c r="J10" t="s">
        <v>105</v>
      </c>
    </row>
    <row r="11" spans="1:7" ht="12.75">
      <c r="A11" s="76" t="s">
        <v>106</v>
      </c>
      <c r="B11" s="2">
        <f t="shared" si="0"/>
        <v>0</v>
      </c>
      <c r="C11" s="2"/>
      <c r="D11" s="2"/>
      <c r="E11" s="2"/>
      <c r="F11" s="2"/>
      <c r="G11" s="2" t="e">
        <f t="shared" si="1"/>
        <v>#DIV/0!</v>
      </c>
    </row>
    <row r="12" spans="1:7" ht="12.75">
      <c r="A12" s="76" t="s">
        <v>107</v>
      </c>
      <c r="B12" s="2">
        <f t="shared" si="0"/>
        <v>0</v>
      </c>
      <c r="C12" s="2"/>
      <c r="D12" s="2"/>
      <c r="E12" s="2"/>
      <c r="F12" s="2"/>
      <c r="G12" s="2" t="e">
        <f t="shared" si="1"/>
        <v>#DIV/0!</v>
      </c>
    </row>
    <row r="13" spans="1:14" ht="12.75" customHeight="1">
      <c r="A13" s="76" t="s">
        <v>108</v>
      </c>
      <c r="B13" s="2">
        <f t="shared" si="0"/>
        <v>0</v>
      </c>
      <c r="C13" s="2"/>
      <c r="D13" s="2"/>
      <c r="E13" s="2"/>
      <c r="F13" s="2"/>
      <c r="G13" s="2" t="e">
        <f t="shared" si="1"/>
        <v>#DIV/0!</v>
      </c>
      <c r="J13" s="149"/>
      <c r="K13" s="89"/>
      <c r="L13" s="89"/>
      <c r="M13" s="89"/>
      <c r="N13" s="89"/>
    </row>
    <row r="14" spans="1:7" ht="12.75">
      <c r="A14" s="76" t="s">
        <v>109</v>
      </c>
      <c r="B14" s="2">
        <f t="shared" si="0"/>
        <v>0</v>
      </c>
      <c r="C14" s="2"/>
      <c r="D14" s="2"/>
      <c r="E14" s="2"/>
      <c r="F14" s="2"/>
      <c r="G14" s="2" t="e">
        <f t="shared" si="1"/>
        <v>#DIV/0!</v>
      </c>
    </row>
    <row r="15" spans="1:7" ht="12.75">
      <c r="A15" s="76" t="s">
        <v>110</v>
      </c>
      <c r="B15" s="2">
        <f t="shared" si="0"/>
        <v>0</v>
      </c>
      <c r="C15" s="2"/>
      <c r="D15" s="2"/>
      <c r="E15" s="2"/>
      <c r="F15" s="2"/>
      <c r="G15" s="2" t="e">
        <f t="shared" si="1"/>
        <v>#DIV/0!</v>
      </c>
    </row>
    <row r="16" spans="1:7" ht="12.75">
      <c r="A16" s="76" t="s">
        <v>111</v>
      </c>
      <c r="B16" s="2">
        <f t="shared" si="0"/>
        <v>0</v>
      </c>
      <c r="C16" s="2"/>
      <c r="D16" s="2"/>
      <c r="E16" s="2"/>
      <c r="F16" s="2"/>
      <c r="G16" s="2" t="e">
        <f t="shared" si="1"/>
        <v>#DIV/0!</v>
      </c>
    </row>
    <row r="17" spans="1:7" ht="12.75">
      <c r="A17" s="76" t="s">
        <v>112</v>
      </c>
      <c r="B17" s="2">
        <f t="shared" si="0"/>
        <v>0</v>
      </c>
      <c r="C17" s="2"/>
      <c r="D17" s="2"/>
      <c r="E17" s="2"/>
      <c r="F17" s="2"/>
      <c r="G17" s="2" t="e">
        <f t="shared" si="1"/>
        <v>#DIV/0!</v>
      </c>
    </row>
    <row r="18" spans="1:7" ht="12.75">
      <c r="A18" s="76" t="s">
        <v>113</v>
      </c>
      <c r="B18" s="2">
        <f t="shared" si="0"/>
        <v>0</v>
      </c>
      <c r="C18" s="2"/>
      <c r="D18" s="2"/>
      <c r="E18" s="2"/>
      <c r="F18" s="2"/>
      <c r="G18" s="2" t="e">
        <f t="shared" si="1"/>
        <v>#DIV/0!</v>
      </c>
    </row>
    <row r="19" spans="1:7" ht="12.75">
      <c r="A19" s="76" t="s">
        <v>114</v>
      </c>
      <c r="B19" s="2">
        <f t="shared" si="0"/>
        <v>0</v>
      </c>
      <c r="C19" s="2"/>
      <c r="D19" s="2"/>
      <c r="E19" s="2"/>
      <c r="F19" s="2"/>
      <c r="G19" s="2" t="e">
        <f t="shared" si="1"/>
        <v>#DIV/0!</v>
      </c>
    </row>
    <row r="20" spans="1:7" ht="12.75">
      <c r="A20" s="76" t="s">
        <v>115</v>
      </c>
      <c r="B20" s="2">
        <f t="shared" si="0"/>
        <v>0</v>
      </c>
      <c r="C20" s="2"/>
      <c r="D20" s="2"/>
      <c r="E20" s="2"/>
      <c r="F20" s="2"/>
      <c r="G20" s="2" t="e">
        <f t="shared" si="1"/>
        <v>#DIV/0!</v>
      </c>
    </row>
    <row r="21" spans="1:7" ht="12.75">
      <c r="A21" s="76" t="s">
        <v>116</v>
      </c>
      <c r="B21" s="87">
        <f t="shared" si="0"/>
        <v>50026.270000000004</v>
      </c>
      <c r="C21" s="70">
        <v>14306.25</v>
      </c>
      <c r="D21" s="70">
        <v>13816.64</v>
      </c>
      <c r="E21" s="70">
        <v>21903.38</v>
      </c>
      <c r="F21" s="2">
        <v>4</v>
      </c>
      <c r="G21" s="2">
        <f t="shared" si="1"/>
        <v>12506.567500000001</v>
      </c>
    </row>
    <row r="22" spans="1:7" ht="12.75">
      <c r="A22" s="76" t="s">
        <v>117</v>
      </c>
      <c r="B22" s="87">
        <f t="shared" si="0"/>
        <v>0</v>
      </c>
      <c r="C22" s="2"/>
      <c r="D22" s="2"/>
      <c r="E22" s="2"/>
      <c r="F22" s="2"/>
      <c r="G22" s="2" t="e">
        <f t="shared" si="1"/>
        <v>#DIV/0!</v>
      </c>
    </row>
    <row r="23" spans="1:7" ht="12.75">
      <c r="A23" s="76" t="s">
        <v>118</v>
      </c>
      <c r="B23" s="87">
        <f t="shared" si="0"/>
        <v>0</v>
      </c>
      <c r="C23" s="2"/>
      <c r="D23" s="2"/>
      <c r="E23" s="2"/>
      <c r="F23" s="2"/>
      <c r="G23" s="2" t="e">
        <f t="shared" si="1"/>
        <v>#DIV/0!</v>
      </c>
    </row>
    <row r="24" spans="1:7" ht="12.75">
      <c r="A24" s="76" t="s">
        <v>119</v>
      </c>
      <c r="B24" s="87">
        <f t="shared" si="0"/>
        <v>0</v>
      </c>
      <c r="C24" s="2"/>
      <c r="D24" s="2"/>
      <c r="E24" s="2"/>
      <c r="F24" s="2"/>
      <c r="G24" s="2" t="e">
        <f t="shared" si="1"/>
        <v>#DIV/0!</v>
      </c>
    </row>
    <row r="25" spans="1:7" ht="12.75">
      <c r="A25" s="76" t="s">
        <v>120</v>
      </c>
      <c r="B25" s="87">
        <f t="shared" si="0"/>
        <v>0</v>
      </c>
      <c r="C25" s="2"/>
      <c r="D25" s="2"/>
      <c r="E25" s="2"/>
      <c r="F25" s="2"/>
      <c r="G25" s="2" t="e">
        <f t="shared" si="1"/>
        <v>#DIV/0!</v>
      </c>
    </row>
    <row r="26" spans="1:7" ht="12.75">
      <c r="A26" s="76" t="s">
        <v>121</v>
      </c>
      <c r="B26" s="87">
        <f t="shared" si="0"/>
        <v>0</v>
      </c>
      <c r="C26" s="2"/>
      <c r="D26" s="2"/>
      <c r="E26" s="2"/>
      <c r="F26" s="2"/>
      <c r="G26" s="2" t="e">
        <f t="shared" si="1"/>
        <v>#DIV/0!</v>
      </c>
    </row>
    <row r="27" spans="1:7" ht="12.75">
      <c r="A27" s="76" t="s">
        <v>122</v>
      </c>
      <c r="B27" s="87">
        <f t="shared" si="0"/>
        <v>0</v>
      </c>
      <c r="C27" s="2"/>
      <c r="D27" s="2"/>
      <c r="E27" s="2"/>
      <c r="F27" s="2"/>
      <c r="G27" s="2" t="e">
        <f t="shared" si="1"/>
        <v>#DIV/0!</v>
      </c>
    </row>
    <row r="28" spans="1:7" ht="12.75">
      <c r="A28" s="76" t="s">
        <v>123</v>
      </c>
      <c r="B28" s="87">
        <f t="shared" si="0"/>
        <v>0</v>
      </c>
      <c r="C28" s="2"/>
      <c r="D28" s="2"/>
      <c r="E28" s="2"/>
      <c r="F28" s="2"/>
      <c r="G28" s="2" t="e">
        <f t="shared" si="1"/>
        <v>#DIV/0!</v>
      </c>
    </row>
    <row r="29" spans="1:7" ht="12.75">
      <c r="A29" s="76" t="s">
        <v>124</v>
      </c>
      <c r="B29" s="87">
        <f t="shared" si="0"/>
        <v>0</v>
      </c>
      <c r="C29" s="2"/>
      <c r="D29" s="2"/>
      <c r="E29" s="2"/>
      <c r="F29" s="2"/>
      <c r="G29" s="2" t="e">
        <f t="shared" si="1"/>
        <v>#DIV/0!</v>
      </c>
    </row>
    <row r="30" spans="1:7" ht="12.75">
      <c r="A30" s="76" t="s">
        <v>125</v>
      </c>
      <c r="B30" s="87">
        <f t="shared" si="0"/>
        <v>0</v>
      </c>
      <c r="C30" s="2"/>
      <c r="D30" s="2"/>
      <c r="E30" s="2"/>
      <c r="F30" s="2"/>
      <c r="G30" s="2" t="e">
        <f t="shared" si="1"/>
        <v>#DIV/0!</v>
      </c>
    </row>
    <row r="31" spans="1:7" ht="12.75">
      <c r="A31" s="76" t="s">
        <v>126</v>
      </c>
      <c r="B31" s="87">
        <f t="shared" si="0"/>
        <v>0</v>
      </c>
      <c r="C31" s="2"/>
      <c r="D31" s="2"/>
      <c r="E31" s="2"/>
      <c r="F31" s="2"/>
      <c r="G31" s="2" t="e">
        <f t="shared" si="1"/>
        <v>#DIV/0!</v>
      </c>
    </row>
    <row r="32" spans="1:7" ht="12.75">
      <c r="A32" s="76" t="s">
        <v>127</v>
      </c>
      <c r="B32" s="87">
        <f t="shared" si="0"/>
        <v>0</v>
      </c>
      <c r="C32" s="2"/>
      <c r="D32" s="2"/>
      <c r="E32" s="2"/>
      <c r="F32" s="2"/>
      <c r="G32" s="2" t="e">
        <f t="shared" si="1"/>
        <v>#DIV/0!</v>
      </c>
    </row>
    <row r="33" spans="1:7" ht="12.75">
      <c r="A33" s="76" t="s">
        <v>128</v>
      </c>
      <c r="B33" s="87">
        <f t="shared" si="0"/>
        <v>0</v>
      </c>
      <c r="C33" s="2"/>
      <c r="D33" s="2"/>
      <c r="E33" s="2"/>
      <c r="F33" s="2"/>
      <c r="G33" s="2" t="e">
        <f t="shared" si="1"/>
        <v>#DIV/0!</v>
      </c>
    </row>
    <row r="34" spans="1:7" ht="12.75">
      <c r="A34" s="76"/>
      <c r="B34" s="87"/>
      <c r="C34" s="2"/>
      <c r="D34" s="2"/>
      <c r="E34" s="2"/>
      <c r="F34" s="2"/>
      <c r="G34" s="2"/>
    </row>
    <row r="35" spans="1:7" ht="12.75">
      <c r="A35" s="77" t="s">
        <v>26</v>
      </c>
      <c r="B35" s="87"/>
      <c r="C35" s="2"/>
      <c r="D35" s="2"/>
      <c r="E35" s="2"/>
      <c r="F35" s="2"/>
      <c r="G35" s="2"/>
    </row>
    <row r="36" spans="1:7" ht="12.75">
      <c r="A36" s="75" t="s">
        <v>102</v>
      </c>
      <c r="B36" s="87">
        <f aca="true" t="shared" si="2" ref="B36:B60">C36+D36+E36</f>
        <v>0</v>
      </c>
      <c r="C36" s="2"/>
      <c r="D36" s="2"/>
      <c r="E36" s="2"/>
      <c r="F36" s="2"/>
      <c r="G36" s="2" t="e">
        <f aca="true" t="shared" si="3" ref="G36:G60">B36/F36</f>
        <v>#DIV/0!</v>
      </c>
    </row>
    <row r="37" spans="1:7" ht="12.75">
      <c r="A37" s="75" t="s">
        <v>104</v>
      </c>
      <c r="B37" s="87">
        <f t="shared" si="2"/>
        <v>0</v>
      </c>
      <c r="C37" s="2"/>
      <c r="D37" s="2"/>
      <c r="E37" s="2"/>
      <c r="F37" s="2"/>
      <c r="G37" s="2" t="e">
        <f t="shared" si="3"/>
        <v>#DIV/0!</v>
      </c>
    </row>
    <row r="38" spans="1:7" ht="12.75">
      <c r="A38" s="76" t="s">
        <v>106</v>
      </c>
      <c r="B38" s="87">
        <f t="shared" si="2"/>
        <v>0</v>
      </c>
      <c r="C38" s="2"/>
      <c r="D38" s="2"/>
      <c r="E38" s="2"/>
      <c r="F38" s="2"/>
      <c r="G38" s="2" t="e">
        <f t="shared" si="3"/>
        <v>#DIV/0!</v>
      </c>
    </row>
    <row r="39" spans="1:7" ht="12.75">
      <c r="A39" s="76" t="s">
        <v>107</v>
      </c>
      <c r="B39" s="87">
        <f t="shared" si="2"/>
        <v>0</v>
      </c>
      <c r="C39" s="2"/>
      <c r="D39" s="2"/>
      <c r="E39" s="2"/>
      <c r="F39" s="2"/>
      <c r="G39" s="2" t="e">
        <f t="shared" si="3"/>
        <v>#DIV/0!</v>
      </c>
    </row>
    <row r="40" spans="1:7" ht="12.75">
      <c r="A40" s="76" t="s">
        <v>108</v>
      </c>
      <c r="B40" s="87">
        <f t="shared" si="2"/>
        <v>0</v>
      </c>
      <c r="C40" s="2"/>
      <c r="D40" s="2"/>
      <c r="E40" s="2"/>
      <c r="F40" s="2"/>
      <c r="G40" s="2" t="e">
        <f t="shared" si="3"/>
        <v>#DIV/0!</v>
      </c>
    </row>
    <row r="41" spans="1:7" ht="12.75">
      <c r="A41" s="76" t="s">
        <v>109</v>
      </c>
      <c r="B41" s="87">
        <f t="shared" si="2"/>
        <v>0</v>
      </c>
      <c r="C41" s="2"/>
      <c r="D41" s="2"/>
      <c r="E41" s="2"/>
      <c r="F41" s="2"/>
      <c r="G41" s="2" t="e">
        <f t="shared" si="3"/>
        <v>#DIV/0!</v>
      </c>
    </row>
    <row r="42" spans="1:7" ht="12.75">
      <c r="A42" s="76" t="s">
        <v>110</v>
      </c>
      <c r="B42" s="87">
        <f t="shared" si="2"/>
        <v>0</v>
      </c>
      <c r="C42" s="2"/>
      <c r="D42" s="2"/>
      <c r="E42" s="2"/>
      <c r="F42" s="2"/>
      <c r="G42" s="2" t="e">
        <f t="shared" si="3"/>
        <v>#DIV/0!</v>
      </c>
    </row>
    <row r="43" spans="1:7" ht="12.75">
      <c r="A43" s="76" t="s">
        <v>111</v>
      </c>
      <c r="B43" s="87">
        <f t="shared" si="2"/>
        <v>0</v>
      </c>
      <c r="C43" s="2"/>
      <c r="D43" s="2"/>
      <c r="E43" s="2"/>
      <c r="F43" s="2"/>
      <c r="G43" s="2" t="e">
        <f t="shared" si="3"/>
        <v>#DIV/0!</v>
      </c>
    </row>
    <row r="44" spans="1:7" ht="12.75">
      <c r="A44" s="76" t="s">
        <v>112</v>
      </c>
      <c r="B44" s="87">
        <f t="shared" si="2"/>
        <v>0</v>
      </c>
      <c r="C44" s="2"/>
      <c r="D44" s="2"/>
      <c r="E44" s="2"/>
      <c r="F44" s="2"/>
      <c r="G44" s="2" t="e">
        <f t="shared" si="3"/>
        <v>#DIV/0!</v>
      </c>
    </row>
    <row r="45" spans="1:7" ht="12.75">
      <c r="A45" s="76" t="s">
        <v>113</v>
      </c>
      <c r="B45" s="87">
        <f t="shared" si="2"/>
        <v>0</v>
      </c>
      <c r="C45" s="2"/>
      <c r="D45" s="2"/>
      <c r="E45" s="2"/>
      <c r="F45" s="2"/>
      <c r="G45" s="2" t="e">
        <f t="shared" si="3"/>
        <v>#DIV/0!</v>
      </c>
    </row>
    <row r="46" spans="1:7" ht="12.75">
      <c r="A46" s="76" t="s">
        <v>114</v>
      </c>
      <c r="B46" s="87">
        <f t="shared" si="2"/>
        <v>0</v>
      </c>
      <c r="C46" s="2"/>
      <c r="D46" s="2"/>
      <c r="E46" s="2"/>
      <c r="F46" s="2"/>
      <c r="G46" s="2" t="e">
        <f t="shared" si="3"/>
        <v>#DIV/0!</v>
      </c>
    </row>
    <row r="47" spans="1:7" ht="12.75">
      <c r="A47" s="76" t="s">
        <v>115</v>
      </c>
      <c r="B47" s="87">
        <f t="shared" si="2"/>
        <v>0</v>
      </c>
      <c r="C47" s="2"/>
      <c r="D47" s="2"/>
      <c r="E47" s="2"/>
      <c r="F47" s="2"/>
      <c r="G47" s="2" t="e">
        <f t="shared" si="3"/>
        <v>#DIV/0!</v>
      </c>
    </row>
    <row r="48" spans="1:7" ht="12.75">
      <c r="A48" s="76" t="s">
        <v>116</v>
      </c>
      <c r="B48" s="87">
        <f t="shared" si="2"/>
        <v>324423.32</v>
      </c>
      <c r="C48" s="71">
        <v>90922.32</v>
      </c>
      <c r="D48" s="71">
        <v>118881</v>
      </c>
      <c r="E48" s="71">
        <v>114620</v>
      </c>
      <c r="F48" s="2">
        <v>18</v>
      </c>
      <c r="G48" s="2">
        <f t="shared" si="3"/>
        <v>18023.51777777778</v>
      </c>
    </row>
    <row r="49" spans="1:7" ht="12.75">
      <c r="A49" s="76" t="s">
        <v>117</v>
      </c>
      <c r="B49" s="87">
        <f t="shared" si="2"/>
        <v>0</v>
      </c>
      <c r="C49" s="2"/>
      <c r="D49" s="2"/>
      <c r="E49" s="2"/>
      <c r="F49" s="2"/>
      <c r="G49" s="2" t="e">
        <f t="shared" si="3"/>
        <v>#DIV/0!</v>
      </c>
    </row>
    <row r="50" spans="1:7" ht="12.75">
      <c r="A50" s="76" t="s">
        <v>118</v>
      </c>
      <c r="B50" s="87">
        <f t="shared" si="2"/>
        <v>0</v>
      </c>
      <c r="C50" s="2"/>
      <c r="D50" s="2"/>
      <c r="E50" s="2"/>
      <c r="F50" s="2"/>
      <c r="G50" s="2" t="e">
        <f t="shared" si="3"/>
        <v>#DIV/0!</v>
      </c>
    </row>
    <row r="51" spans="1:7" ht="12.75">
      <c r="A51" s="76" t="s">
        <v>119</v>
      </c>
      <c r="B51" s="87">
        <f t="shared" si="2"/>
        <v>0</v>
      </c>
      <c r="C51" s="2"/>
      <c r="D51" s="2"/>
      <c r="E51" s="2"/>
      <c r="F51" s="2"/>
      <c r="G51" s="2" t="e">
        <f t="shared" si="3"/>
        <v>#DIV/0!</v>
      </c>
    </row>
    <row r="52" spans="1:7" ht="12.75">
      <c r="A52" s="76" t="s">
        <v>120</v>
      </c>
      <c r="B52" s="2">
        <f t="shared" si="2"/>
        <v>0</v>
      </c>
      <c r="C52" s="2"/>
      <c r="D52" s="2"/>
      <c r="E52" s="2"/>
      <c r="F52" s="2"/>
      <c r="G52" s="2" t="e">
        <f t="shared" si="3"/>
        <v>#DIV/0!</v>
      </c>
    </row>
    <row r="53" spans="1:7" ht="12.75">
      <c r="A53" s="76" t="s">
        <v>121</v>
      </c>
      <c r="B53" s="2">
        <f t="shared" si="2"/>
        <v>0</v>
      </c>
      <c r="C53" s="2"/>
      <c r="D53" s="2"/>
      <c r="E53" s="2"/>
      <c r="F53" s="2"/>
      <c r="G53" s="2" t="e">
        <f t="shared" si="3"/>
        <v>#DIV/0!</v>
      </c>
    </row>
    <row r="54" spans="1:7" ht="12.75">
      <c r="A54" s="76" t="s">
        <v>122</v>
      </c>
      <c r="B54" s="2">
        <f t="shared" si="2"/>
        <v>0</v>
      </c>
      <c r="C54" s="2"/>
      <c r="D54" s="2"/>
      <c r="E54" s="2"/>
      <c r="F54" s="2"/>
      <c r="G54" s="2" t="e">
        <f t="shared" si="3"/>
        <v>#DIV/0!</v>
      </c>
    </row>
    <row r="55" spans="1:7" ht="12.75">
      <c r="A55" s="76" t="s">
        <v>123</v>
      </c>
      <c r="B55" s="2">
        <f t="shared" si="2"/>
        <v>0</v>
      </c>
      <c r="C55" s="2"/>
      <c r="D55" s="2"/>
      <c r="E55" s="2"/>
      <c r="F55" s="2"/>
      <c r="G55" s="2" t="e">
        <f t="shared" si="3"/>
        <v>#DIV/0!</v>
      </c>
    </row>
    <row r="56" spans="1:7" ht="12.75">
      <c r="A56" s="76" t="s">
        <v>124</v>
      </c>
      <c r="B56" s="2">
        <f t="shared" si="2"/>
        <v>0</v>
      </c>
      <c r="C56" s="2"/>
      <c r="D56" s="2"/>
      <c r="E56" s="2"/>
      <c r="F56" s="2"/>
      <c r="G56" s="2" t="e">
        <f t="shared" si="3"/>
        <v>#DIV/0!</v>
      </c>
    </row>
    <row r="57" spans="1:7" ht="12.75">
      <c r="A57" s="76" t="s">
        <v>125</v>
      </c>
      <c r="B57" s="2">
        <f t="shared" si="2"/>
        <v>0</v>
      </c>
      <c r="C57" s="2"/>
      <c r="D57" s="2"/>
      <c r="E57" s="2"/>
      <c r="F57" s="2"/>
      <c r="G57" s="2" t="e">
        <f t="shared" si="3"/>
        <v>#DIV/0!</v>
      </c>
    </row>
    <row r="58" spans="1:7" ht="12.75">
      <c r="A58" s="76" t="s">
        <v>126</v>
      </c>
      <c r="B58" s="2">
        <f t="shared" si="2"/>
        <v>0</v>
      </c>
      <c r="C58" s="2"/>
      <c r="D58" s="2"/>
      <c r="E58" s="2"/>
      <c r="F58" s="2"/>
      <c r="G58" s="2" t="e">
        <f t="shared" si="3"/>
        <v>#DIV/0!</v>
      </c>
    </row>
    <row r="59" spans="1:7" ht="12.75">
      <c r="A59" s="76" t="s">
        <v>127</v>
      </c>
      <c r="B59" s="2">
        <f t="shared" si="2"/>
        <v>0</v>
      </c>
      <c r="C59" s="2"/>
      <c r="D59" s="2"/>
      <c r="E59" s="2"/>
      <c r="F59" s="2"/>
      <c r="G59" s="2" t="e">
        <f t="shared" si="3"/>
        <v>#DIV/0!</v>
      </c>
    </row>
    <row r="60" spans="1:7" ht="12.75">
      <c r="A60" s="76" t="s">
        <v>128</v>
      </c>
      <c r="B60" s="2">
        <f t="shared" si="2"/>
        <v>0</v>
      </c>
      <c r="C60" s="2"/>
      <c r="D60" s="2"/>
      <c r="E60" s="2"/>
      <c r="F60" s="2"/>
      <c r="G60" s="2" t="e">
        <f t="shared" si="3"/>
        <v>#DIV/0!</v>
      </c>
    </row>
    <row r="61" spans="1:7" ht="12.75">
      <c r="A61" s="76"/>
      <c r="B61" s="2"/>
      <c r="C61" s="2"/>
      <c r="D61" s="2"/>
      <c r="E61" s="2"/>
      <c r="F61" s="2"/>
      <c r="G61" s="2"/>
    </row>
    <row r="62" spans="1:7" ht="12.75">
      <c r="A62" s="78" t="s">
        <v>27</v>
      </c>
      <c r="B62" s="2"/>
      <c r="C62" s="2"/>
      <c r="D62" s="2"/>
      <c r="E62" s="2"/>
      <c r="F62" s="2"/>
      <c r="G62" s="2"/>
    </row>
    <row r="63" spans="1:7" ht="12.75">
      <c r="A63" s="75" t="s">
        <v>102</v>
      </c>
      <c r="B63" s="2">
        <f aca="true" t="shared" si="4" ref="B63:B87">C63+D63+E63</f>
        <v>0</v>
      </c>
      <c r="C63" s="2"/>
      <c r="D63" s="2"/>
      <c r="E63" s="2"/>
      <c r="F63" s="2"/>
      <c r="G63" s="2" t="e">
        <f aca="true" t="shared" si="5" ref="G63:G87">B63/F63</f>
        <v>#DIV/0!</v>
      </c>
    </row>
    <row r="64" spans="1:7" ht="12.75">
      <c r="A64" s="75" t="s">
        <v>104</v>
      </c>
      <c r="B64" s="2">
        <f t="shared" si="4"/>
        <v>0</v>
      </c>
      <c r="C64" s="2"/>
      <c r="D64" s="2"/>
      <c r="E64" s="2"/>
      <c r="F64" s="2"/>
      <c r="G64" s="2" t="e">
        <f t="shared" si="5"/>
        <v>#DIV/0!</v>
      </c>
    </row>
    <row r="65" spans="1:7" ht="12.75">
      <c r="A65" s="76" t="s">
        <v>106</v>
      </c>
      <c r="B65" s="2">
        <f t="shared" si="4"/>
        <v>0</v>
      </c>
      <c r="C65" s="2"/>
      <c r="D65" s="2"/>
      <c r="E65" s="2"/>
      <c r="F65" s="2"/>
      <c r="G65" s="2" t="e">
        <f t="shared" si="5"/>
        <v>#DIV/0!</v>
      </c>
    </row>
    <row r="66" spans="1:7" ht="12.75">
      <c r="A66" s="76" t="s">
        <v>107</v>
      </c>
      <c r="B66" s="2">
        <f t="shared" si="4"/>
        <v>0</v>
      </c>
      <c r="C66" s="2"/>
      <c r="D66" s="2"/>
      <c r="E66" s="2"/>
      <c r="F66" s="2"/>
      <c r="G66" s="2" t="e">
        <f t="shared" si="5"/>
        <v>#DIV/0!</v>
      </c>
    </row>
    <row r="67" spans="1:7" ht="12.75">
      <c r="A67" s="76" t="s">
        <v>108</v>
      </c>
      <c r="B67" s="2">
        <f t="shared" si="4"/>
        <v>0</v>
      </c>
      <c r="C67" s="2"/>
      <c r="D67" s="2"/>
      <c r="E67" s="2"/>
      <c r="F67" s="2"/>
      <c r="G67" s="2" t="e">
        <f t="shared" si="5"/>
        <v>#DIV/0!</v>
      </c>
    </row>
    <row r="68" spans="1:7" ht="12.75">
      <c r="A68" s="76" t="s">
        <v>109</v>
      </c>
      <c r="B68" s="2">
        <f t="shared" si="4"/>
        <v>0</v>
      </c>
      <c r="C68" s="2"/>
      <c r="D68" s="2"/>
      <c r="E68" s="2"/>
      <c r="F68" s="2"/>
      <c r="G68" s="2" t="e">
        <f t="shared" si="5"/>
        <v>#DIV/0!</v>
      </c>
    </row>
    <row r="69" spans="1:7" ht="12.75">
      <c r="A69" s="76" t="s">
        <v>110</v>
      </c>
      <c r="B69" s="2">
        <f t="shared" si="4"/>
        <v>0</v>
      </c>
      <c r="C69" s="2"/>
      <c r="D69" s="2"/>
      <c r="E69" s="2"/>
      <c r="F69" s="2"/>
      <c r="G69" s="2" t="e">
        <f t="shared" si="5"/>
        <v>#DIV/0!</v>
      </c>
    </row>
    <row r="70" spans="1:7" ht="12.75">
      <c r="A70" s="76" t="s">
        <v>111</v>
      </c>
      <c r="B70" s="2">
        <f t="shared" si="4"/>
        <v>0</v>
      </c>
      <c r="C70" s="2"/>
      <c r="D70" s="2"/>
      <c r="E70" s="2"/>
      <c r="F70" s="2"/>
      <c r="G70" s="2" t="e">
        <f t="shared" si="5"/>
        <v>#DIV/0!</v>
      </c>
    </row>
    <row r="71" spans="1:7" ht="12.75">
      <c r="A71" s="76" t="s">
        <v>112</v>
      </c>
      <c r="B71" s="2">
        <f t="shared" si="4"/>
        <v>0</v>
      </c>
      <c r="C71" s="2"/>
      <c r="D71" s="2"/>
      <c r="E71" s="2"/>
      <c r="F71" s="2"/>
      <c r="G71" s="2" t="e">
        <f t="shared" si="5"/>
        <v>#DIV/0!</v>
      </c>
    </row>
    <row r="72" spans="1:7" ht="12.75">
      <c r="A72" s="76" t="s">
        <v>113</v>
      </c>
      <c r="B72" s="2">
        <f t="shared" si="4"/>
        <v>0</v>
      </c>
      <c r="C72" s="2"/>
      <c r="D72" s="2"/>
      <c r="E72" s="2"/>
      <c r="F72" s="2"/>
      <c r="G72" s="2" t="e">
        <f t="shared" si="5"/>
        <v>#DIV/0!</v>
      </c>
    </row>
    <row r="73" spans="1:7" ht="12.75">
      <c r="A73" s="76" t="s">
        <v>114</v>
      </c>
      <c r="B73" s="2">
        <f t="shared" si="4"/>
        <v>0</v>
      </c>
      <c r="C73" s="2"/>
      <c r="D73" s="2"/>
      <c r="E73" s="2"/>
      <c r="F73" s="2"/>
      <c r="G73" s="2" t="e">
        <f t="shared" si="5"/>
        <v>#DIV/0!</v>
      </c>
    </row>
    <row r="74" spans="1:7" ht="12.75">
      <c r="A74" s="76" t="s">
        <v>115</v>
      </c>
      <c r="B74" s="2">
        <f t="shared" si="4"/>
        <v>0</v>
      </c>
      <c r="C74" s="2"/>
      <c r="D74" s="2"/>
      <c r="E74" s="2"/>
      <c r="F74" s="2"/>
      <c r="G74" s="2" t="e">
        <f t="shared" si="5"/>
        <v>#DIV/0!</v>
      </c>
    </row>
    <row r="75" spans="1:7" ht="12.75">
      <c r="A75" s="76" t="s">
        <v>116</v>
      </c>
      <c r="B75" s="2">
        <f t="shared" si="4"/>
        <v>0</v>
      </c>
      <c r="C75" s="2"/>
      <c r="D75" s="2"/>
      <c r="E75" s="2"/>
      <c r="F75" s="2"/>
      <c r="G75" s="2" t="e">
        <f t="shared" si="5"/>
        <v>#DIV/0!</v>
      </c>
    </row>
    <row r="76" spans="1:7" ht="12.75">
      <c r="A76" s="76" t="s">
        <v>117</v>
      </c>
      <c r="B76" s="2">
        <f t="shared" si="4"/>
        <v>0</v>
      </c>
      <c r="C76" s="2"/>
      <c r="D76" s="2"/>
      <c r="E76" s="2"/>
      <c r="F76" s="2"/>
      <c r="G76" s="2" t="e">
        <f t="shared" si="5"/>
        <v>#DIV/0!</v>
      </c>
    </row>
    <row r="77" spans="1:7" ht="12.75">
      <c r="A77" s="76" t="s">
        <v>118</v>
      </c>
      <c r="B77" s="2">
        <f t="shared" si="4"/>
        <v>0</v>
      </c>
      <c r="C77" s="2"/>
      <c r="D77" s="2"/>
      <c r="E77" s="2"/>
      <c r="F77" s="2"/>
      <c r="G77" s="2" t="e">
        <f t="shared" si="5"/>
        <v>#DIV/0!</v>
      </c>
    </row>
    <row r="78" spans="1:7" ht="12.75">
      <c r="A78" s="76" t="s">
        <v>119</v>
      </c>
      <c r="B78" s="2">
        <f t="shared" si="4"/>
        <v>0</v>
      </c>
      <c r="C78" s="2"/>
      <c r="D78" s="2"/>
      <c r="E78" s="2"/>
      <c r="F78" s="2"/>
      <c r="G78" s="2" t="e">
        <f t="shared" si="5"/>
        <v>#DIV/0!</v>
      </c>
    </row>
    <row r="79" spans="1:7" ht="12.75">
      <c r="A79" s="76" t="s">
        <v>120</v>
      </c>
      <c r="B79" s="2">
        <f t="shared" si="4"/>
        <v>0</v>
      </c>
      <c r="C79" s="2"/>
      <c r="D79" s="2"/>
      <c r="E79" s="2"/>
      <c r="F79" s="2"/>
      <c r="G79" s="2" t="e">
        <f t="shared" si="5"/>
        <v>#DIV/0!</v>
      </c>
    </row>
    <row r="80" spans="1:7" ht="12.75">
      <c r="A80" s="76" t="s">
        <v>121</v>
      </c>
      <c r="B80" s="2">
        <f t="shared" si="4"/>
        <v>0</v>
      </c>
      <c r="C80" s="2"/>
      <c r="D80" s="2"/>
      <c r="E80" s="2"/>
      <c r="F80" s="2"/>
      <c r="G80" s="2" t="e">
        <f t="shared" si="5"/>
        <v>#DIV/0!</v>
      </c>
    </row>
    <row r="81" spans="1:7" ht="12.75">
      <c r="A81" s="76" t="s">
        <v>122</v>
      </c>
      <c r="B81" s="2">
        <f t="shared" si="4"/>
        <v>0</v>
      </c>
      <c r="C81" s="2"/>
      <c r="D81" s="2"/>
      <c r="E81" s="2"/>
      <c r="F81" s="2"/>
      <c r="G81" s="2" t="e">
        <f t="shared" si="5"/>
        <v>#DIV/0!</v>
      </c>
    </row>
    <row r="82" spans="1:7" ht="12.75">
      <c r="A82" s="76" t="s">
        <v>123</v>
      </c>
      <c r="B82" s="2">
        <f t="shared" si="4"/>
        <v>0</v>
      </c>
      <c r="C82" s="2"/>
      <c r="D82" s="2"/>
      <c r="E82" s="2"/>
      <c r="F82" s="2"/>
      <c r="G82" s="2" t="e">
        <f t="shared" si="5"/>
        <v>#DIV/0!</v>
      </c>
    </row>
    <row r="83" spans="1:7" ht="12.75">
      <c r="A83" s="76" t="s">
        <v>124</v>
      </c>
      <c r="B83" s="2">
        <f t="shared" si="4"/>
        <v>0</v>
      </c>
      <c r="C83" s="2"/>
      <c r="D83" s="2"/>
      <c r="E83" s="2"/>
      <c r="F83" s="2"/>
      <c r="G83" s="2" t="e">
        <f t="shared" si="5"/>
        <v>#DIV/0!</v>
      </c>
    </row>
    <row r="84" spans="1:7" ht="12.75">
      <c r="A84" s="76" t="s">
        <v>125</v>
      </c>
      <c r="B84" s="2">
        <f t="shared" si="4"/>
        <v>0</v>
      </c>
      <c r="C84" s="2"/>
      <c r="D84" s="2"/>
      <c r="E84" s="2"/>
      <c r="F84" s="2"/>
      <c r="G84" s="2" t="e">
        <f t="shared" si="5"/>
        <v>#DIV/0!</v>
      </c>
    </row>
    <row r="85" spans="1:7" ht="12.75">
      <c r="A85" s="76" t="s">
        <v>126</v>
      </c>
      <c r="B85" s="2">
        <f t="shared" si="4"/>
        <v>0</v>
      </c>
      <c r="C85" s="2"/>
      <c r="D85" s="2"/>
      <c r="E85" s="2"/>
      <c r="F85" s="2"/>
      <c r="G85" s="2" t="e">
        <f t="shared" si="5"/>
        <v>#DIV/0!</v>
      </c>
    </row>
    <row r="86" spans="1:7" ht="12.75">
      <c r="A86" s="76" t="s">
        <v>127</v>
      </c>
      <c r="B86" s="2">
        <f t="shared" si="4"/>
        <v>0</v>
      </c>
      <c r="C86" s="2"/>
      <c r="D86" s="2"/>
      <c r="E86" s="2"/>
      <c r="F86" s="2"/>
      <c r="G86" s="2" t="e">
        <f t="shared" si="5"/>
        <v>#DIV/0!</v>
      </c>
    </row>
    <row r="87" spans="1:7" ht="12.75">
      <c r="A87" s="76" t="s">
        <v>128</v>
      </c>
      <c r="B87" s="2">
        <f t="shared" si="4"/>
        <v>0</v>
      </c>
      <c r="C87" s="2"/>
      <c r="D87" s="2"/>
      <c r="E87" s="2"/>
      <c r="F87" s="2"/>
      <c r="G87" s="2" t="e">
        <f t="shared" si="5"/>
        <v>#DIV/0!</v>
      </c>
    </row>
    <row r="88" spans="1:7" ht="12.75">
      <c r="A88" s="76"/>
      <c r="B88" s="2"/>
      <c r="C88" s="2"/>
      <c r="D88" s="2"/>
      <c r="E88" s="2"/>
      <c r="F88" s="2"/>
      <c r="G88" s="2"/>
    </row>
    <row r="89" spans="1:7" ht="26.25">
      <c r="A89" s="77" t="s">
        <v>28</v>
      </c>
      <c r="B89" s="2"/>
      <c r="C89" s="2"/>
      <c r="D89" s="2"/>
      <c r="E89" s="2"/>
      <c r="F89" s="2"/>
      <c r="G89" s="2"/>
    </row>
    <row r="90" spans="1:7" ht="12.75">
      <c r="A90" s="75" t="s">
        <v>102</v>
      </c>
      <c r="B90" s="2">
        <f aca="true" t="shared" si="6" ref="B90:B114">C90+D90+E90</f>
        <v>0</v>
      </c>
      <c r="C90" s="2"/>
      <c r="D90" s="2"/>
      <c r="E90" s="2"/>
      <c r="F90" s="2"/>
      <c r="G90" s="2" t="e">
        <f aca="true" t="shared" si="7" ref="G90:G114">B90/F90</f>
        <v>#DIV/0!</v>
      </c>
    </row>
    <row r="91" spans="1:7" ht="12.75">
      <c r="A91" s="75" t="s">
        <v>104</v>
      </c>
      <c r="B91" s="2">
        <f t="shared" si="6"/>
        <v>0</v>
      </c>
      <c r="C91" s="2"/>
      <c r="D91" s="2"/>
      <c r="E91" s="2"/>
      <c r="F91" s="2"/>
      <c r="G91" s="2" t="e">
        <f t="shared" si="7"/>
        <v>#DIV/0!</v>
      </c>
    </row>
    <row r="92" spans="1:7" ht="12.75">
      <c r="A92" s="76" t="s">
        <v>106</v>
      </c>
      <c r="B92" s="2">
        <f t="shared" si="6"/>
        <v>0</v>
      </c>
      <c r="C92" s="2"/>
      <c r="D92" s="2"/>
      <c r="E92" s="2"/>
      <c r="F92" s="2"/>
      <c r="G92" s="2" t="e">
        <f t="shared" si="7"/>
        <v>#DIV/0!</v>
      </c>
    </row>
    <row r="93" spans="1:7" ht="12.75">
      <c r="A93" s="76" t="s">
        <v>107</v>
      </c>
      <c r="B93" s="2">
        <f t="shared" si="6"/>
        <v>0</v>
      </c>
      <c r="C93" s="2"/>
      <c r="D93" s="2"/>
      <c r="E93" s="2"/>
      <c r="F93" s="2"/>
      <c r="G93" s="2" t="e">
        <f t="shared" si="7"/>
        <v>#DIV/0!</v>
      </c>
    </row>
    <row r="94" spans="1:7" ht="12.75">
      <c r="A94" s="76" t="s">
        <v>108</v>
      </c>
      <c r="B94" s="2">
        <f t="shared" si="6"/>
        <v>0</v>
      </c>
      <c r="C94" s="2"/>
      <c r="D94" s="2"/>
      <c r="E94" s="2"/>
      <c r="F94" s="2"/>
      <c r="G94" s="2" t="e">
        <f t="shared" si="7"/>
        <v>#DIV/0!</v>
      </c>
    </row>
    <row r="95" spans="1:7" ht="12.75">
      <c r="A95" s="76" t="s">
        <v>109</v>
      </c>
      <c r="B95" s="2">
        <f t="shared" si="6"/>
        <v>0</v>
      </c>
      <c r="C95" s="2"/>
      <c r="D95" s="2"/>
      <c r="E95" s="2"/>
      <c r="F95" s="2"/>
      <c r="G95" s="2" t="e">
        <f t="shared" si="7"/>
        <v>#DIV/0!</v>
      </c>
    </row>
    <row r="96" spans="1:7" ht="12.75">
      <c r="A96" s="76" t="s">
        <v>110</v>
      </c>
      <c r="B96" s="2">
        <f t="shared" si="6"/>
        <v>0</v>
      </c>
      <c r="C96" s="2"/>
      <c r="D96" s="2"/>
      <c r="E96" s="2"/>
      <c r="F96" s="2"/>
      <c r="G96" s="2" t="e">
        <f t="shared" si="7"/>
        <v>#DIV/0!</v>
      </c>
    </row>
    <row r="97" spans="1:7" ht="12.75">
      <c r="A97" s="76" t="s">
        <v>111</v>
      </c>
      <c r="B97" s="2">
        <f t="shared" si="6"/>
        <v>0</v>
      </c>
      <c r="C97" s="2"/>
      <c r="D97" s="2"/>
      <c r="E97" s="2"/>
      <c r="F97" s="2"/>
      <c r="G97" s="2" t="e">
        <f t="shared" si="7"/>
        <v>#DIV/0!</v>
      </c>
    </row>
    <row r="98" spans="1:7" ht="12.75">
      <c r="A98" s="76" t="s">
        <v>112</v>
      </c>
      <c r="B98" s="2">
        <f t="shared" si="6"/>
        <v>0</v>
      </c>
      <c r="C98" s="2"/>
      <c r="D98" s="2"/>
      <c r="E98" s="2"/>
      <c r="F98" s="2"/>
      <c r="G98" s="2" t="e">
        <f t="shared" si="7"/>
        <v>#DIV/0!</v>
      </c>
    </row>
    <row r="99" spans="1:7" ht="12.75">
      <c r="A99" s="76" t="s">
        <v>113</v>
      </c>
      <c r="B99" s="2">
        <f t="shared" si="6"/>
        <v>0</v>
      </c>
      <c r="C99" s="2"/>
      <c r="D99" s="2"/>
      <c r="E99" s="2"/>
      <c r="F99" s="2"/>
      <c r="G99" s="2" t="e">
        <f t="shared" si="7"/>
        <v>#DIV/0!</v>
      </c>
    </row>
    <row r="100" spans="1:7" ht="12.75">
      <c r="A100" s="76" t="s">
        <v>114</v>
      </c>
      <c r="B100" s="2">
        <f t="shared" si="6"/>
        <v>0</v>
      </c>
      <c r="C100" s="2"/>
      <c r="D100" s="2"/>
      <c r="E100" s="2"/>
      <c r="F100" s="2"/>
      <c r="G100" s="2" t="e">
        <f t="shared" si="7"/>
        <v>#DIV/0!</v>
      </c>
    </row>
    <row r="101" spans="1:7" ht="12.75">
      <c r="A101" s="76" t="s">
        <v>115</v>
      </c>
      <c r="B101" s="2">
        <f t="shared" si="6"/>
        <v>0</v>
      </c>
      <c r="C101" s="2"/>
      <c r="D101" s="2"/>
      <c r="E101" s="2"/>
      <c r="F101" s="2"/>
      <c r="G101" s="2" t="e">
        <f t="shared" si="7"/>
        <v>#DIV/0!</v>
      </c>
    </row>
    <row r="102" spans="1:7" ht="12.75">
      <c r="A102" s="76" t="s">
        <v>116</v>
      </c>
      <c r="B102" s="2">
        <f t="shared" si="6"/>
        <v>0</v>
      </c>
      <c r="C102" s="2"/>
      <c r="D102" s="2"/>
      <c r="E102" s="2"/>
      <c r="F102" s="2"/>
      <c r="G102" s="2" t="e">
        <f t="shared" si="7"/>
        <v>#DIV/0!</v>
      </c>
    </row>
    <row r="103" spans="1:7" ht="12.75">
      <c r="A103" s="76" t="s">
        <v>117</v>
      </c>
      <c r="B103" s="2">
        <f t="shared" si="6"/>
        <v>0</v>
      </c>
      <c r="C103" s="2"/>
      <c r="D103" s="2"/>
      <c r="E103" s="2"/>
      <c r="F103" s="2"/>
      <c r="G103" s="2" t="e">
        <f t="shared" si="7"/>
        <v>#DIV/0!</v>
      </c>
    </row>
    <row r="104" spans="1:7" ht="12.75">
      <c r="A104" s="76" t="s">
        <v>118</v>
      </c>
      <c r="B104" s="2">
        <f t="shared" si="6"/>
        <v>0</v>
      </c>
      <c r="C104" s="2"/>
      <c r="D104" s="2"/>
      <c r="E104" s="2"/>
      <c r="F104" s="2"/>
      <c r="G104" s="2" t="e">
        <f t="shared" si="7"/>
        <v>#DIV/0!</v>
      </c>
    </row>
    <row r="105" spans="1:7" ht="12.75">
      <c r="A105" s="76" t="s">
        <v>119</v>
      </c>
      <c r="B105" s="2">
        <f t="shared" si="6"/>
        <v>0</v>
      </c>
      <c r="C105" s="2"/>
      <c r="D105" s="2"/>
      <c r="E105" s="2"/>
      <c r="F105" s="2"/>
      <c r="G105" s="2" t="e">
        <f t="shared" si="7"/>
        <v>#DIV/0!</v>
      </c>
    </row>
    <row r="106" spans="1:7" ht="12.75">
      <c r="A106" s="76" t="s">
        <v>120</v>
      </c>
      <c r="B106" s="2">
        <f t="shared" si="6"/>
        <v>0</v>
      </c>
      <c r="C106" s="2"/>
      <c r="D106" s="2"/>
      <c r="E106" s="2"/>
      <c r="F106" s="2"/>
      <c r="G106" s="2" t="e">
        <f t="shared" si="7"/>
        <v>#DIV/0!</v>
      </c>
    </row>
    <row r="107" spans="1:7" ht="12.75">
      <c r="A107" s="76" t="s">
        <v>121</v>
      </c>
      <c r="B107" s="2">
        <f t="shared" si="6"/>
        <v>0</v>
      </c>
      <c r="C107" s="2"/>
      <c r="D107" s="2"/>
      <c r="E107" s="2"/>
      <c r="F107" s="2"/>
      <c r="G107" s="2" t="e">
        <f t="shared" si="7"/>
        <v>#DIV/0!</v>
      </c>
    </row>
    <row r="108" spans="1:7" ht="12.75">
      <c r="A108" s="76" t="s">
        <v>122</v>
      </c>
      <c r="B108" s="2">
        <f t="shared" si="6"/>
        <v>0</v>
      </c>
      <c r="C108" s="2"/>
      <c r="D108" s="2"/>
      <c r="E108" s="2"/>
      <c r="F108" s="2"/>
      <c r="G108" s="2" t="e">
        <f t="shared" si="7"/>
        <v>#DIV/0!</v>
      </c>
    </row>
    <row r="109" spans="1:7" ht="12.75">
      <c r="A109" s="76" t="s">
        <v>123</v>
      </c>
      <c r="B109" s="2">
        <f t="shared" si="6"/>
        <v>0</v>
      </c>
      <c r="C109" s="2"/>
      <c r="D109" s="2"/>
      <c r="E109" s="2"/>
      <c r="F109" s="2"/>
      <c r="G109" s="2" t="e">
        <f t="shared" si="7"/>
        <v>#DIV/0!</v>
      </c>
    </row>
    <row r="110" spans="1:7" ht="12.75">
      <c r="A110" s="76" t="s">
        <v>124</v>
      </c>
      <c r="B110" s="2">
        <f t="shared" si="6"/>
        <v>0</v>
      </c>
      <c r="C110" s="2"/>
      <c r="D110" s="2"/>
      <c r="E110" s="2"/>
      <c r="F110" s="2"/>
      <c r="G110" s="2" t="e">
        <f t="shared" si="7"/>
        <v>#DIV/0!</v>
      </c>
    </row>
    <row r="111" spans="1:7" ht="12.75">
      <c r="A111" s="76" t="s">
        <v>125</v>
      </c>
      <c r="B111" s="2">
        <f t="shared" si="6"/>
        <v>0</v>
      </c>
      <c r="C111" s="2"/>
      <c r="D111" s="2"/>
      <c r="E111" s="2"/>
      <c r="F111" s="2"/>
      <c r="G111" s="2" t="e">
        <f t="shared" si="7"/>
        <v>#DIV/0!</v>
      </c>
    </row>
    <row r="112" spans="1:7" ht="12.75">
      <c r="A112" s="76" t="s">
        <v>126</v>
      </c>
      <c r="B112" s="2">
        <f t="shared" si="6"/>
        <v>0</v>
      </c>
      <c r="C112" s="2"/>
      <c r="D112" s="2"/>
      <c r="E112" s="2"/>
      <c r="F112" s="2"/>
      <c r="G112" s="2" t="e">
        <f t="shared" si="7"/>
        <v>#DIV/0!</v>
      </c>
    </row>
    <row r="113" spans="1:7" ht="12.75">
      <c r="A113" s="76" t="s">
        <v>127</v>
      </c>
      <c r="B113" s="2">
        <f t="shared" si="6"/>
        <v>0</v>
      </c>
      <c r="C113" s="2"/>
      <c r="D113" s="2"/>
      <c r="E113" s="2"/>
      <c r="F113" s="2"/>
      <c r="G113" s="2" t="e">
        <f t="shared" si="7"/>
        <v>#DIV/0!</v>
      </c>
    </row>
    <row r="114" spans="1:7" ht="12.75">
      <c r="A114" s="76" t="s">
        <v>128</v>
      </c>
      <c r="B114" s="2">
        <f t="shared" si="6"/>
        <v>0</v>
      </c>
      <c r="C114" s="2"/>
      <c r="D114" s="2"/>
      <c r="E114" s="2"/>
      <c r="F114" s="2"/>
      <c r="G114" s="2" t="e">
        <f t="shared" si="7"/>
        <v>#DIV/0!</v>
      </c>
    </row>
    <row r="115" spans="1:7" ht="12.75">
      <c r="A115" s="76"/>
      <c r="B115" s="2"/>
      <c r="C115" s="2"/>
      <c r="D115" s="2"/>
      <c r="E115" s="2"/>
      <c r="F115" s="2"/>
      <c r="G115" s="2"/>
    </row>
    <row r="116" spans="1:7" ht="12.75">
      <c r="A116" s="77" t="s">
        <v>29</v>
      </c>
      <c r="B116" s="2"/>
      <c r="C116" s="2"/>
      <c r="D116" s="2"/>
      <c r="E116" s="2"/>
      <c r="F116" s="2"/>
      <c r="G116" s="2"/>
    </row>
    <row r="117" spans="1:7" ht="12.75">
      <c r="A117" s="75" t="s">
        <v>102</v>
      </c>
      <c r="B117" s="2">
        <f aca="true" t="shared" si="8" ref="B117:B141">C117+D117+E117</f>
        <v>0</v>
      </c>
      <c r="C117" s="2"/>
      <c r="D117" s="2"/>
      <c r="E117" s="2"/>
      <c r="F117" s="2"/>
      <c r="G117" s="2" t="e">
        <f aca="true" t="shared" si="9" ref="G117:G141">B117/F117</f>
        <v>#DIV/0!</v>
      </c>
    </row>
    <row r="118" spans="1:7" ht="12.75">
      <c r="A118" s="75" t="s">
        <v>104</v>
      </c>
      <c r="B118" s="2">
        <f t="shared" si="8"/>
        <v>0</v>
      </c>
      <c r="C118" s="2"/>
      <c r="D118" s="2"/>
      <c r="E118" s="2"/>
      <c r="F118" s="2"/>
      <c r="G118" s="2" t="e">
        <f t="shared" si="9"/>
        <v>#DIV/0!</v>
      </c>
    </row>
    <row r="119" spans="1:7" ht="12.75">
      <c r="A119" s="76" t="s">
        <v>106</v>
      </c>
      <c r="B119" s="2">
        <f t="shared" si="8"/>
        <v>0</v>
      </c>
      <c r="C119" s="2"/>
      <c r="D119" s="2"/>
      <c r="E119" s="2"/>
      <c r="F119" s="2"/>
      <c r="G119" s="2" t="e">
        <f t="shared" si="9"/>
        <v>#DIV/0!</v>
      </c>
    </row>
    <row r="120" spans="1:7" ht="12.75">
      <c r="A120" s="76" t="s">
        <v>107</v>
      </c>
      <c r="B120" s="2">
        <f t="shared" si="8"/>
        <v>0</v>
      </c>
      <c r="C120" s="2"/>
      <c r="D120" s="2"/>
      <c r="E120" s="2"/>
      <c r="F120" s="2"/>
      <c r="G120" s="2" t="e">
        <f t="shared" si="9"/>
        <v>#DIV/0!</v>
      </c>
    </row>
    <row r="121" spans="1:7" ht="12.75">
      <c r="A121" s="76" t="s">
        <v>108</v>
      </c>
      <c r="B121" s="2">
        <f t="shared" si="8"/>
        <v>0</v>
      </c>
      <c r="C121" s="2"/>
      <c r="D121" s="2"/>
      <c r="E121" s="2"/>
      <c r="F121" s="2"/>
      <c r="G121" s="2" t="e">
        <f t="shared" si="9"/>
        <v>#DIV/0!</v>
      </c>
    </row>
    <row r="122" spans="1:7" ht="12.75">
      <c r="A122" s="76" t="s">
        <v>109</v>
      </c>
      <c r="B122" s="2">
        <f t="shared" si="8"/>
        <v>0</v>
      </c>
      <c r="C122" s="2"/>
      <c r="D122" s="2"/>
      <c r="E122" s="2"/>
      <c r="F122" s="2"/>
      <c r="G122" s="2" t="e">
        <f t="shared" si="9"/>
        <v>#DIV/0!</v>
      </c>
    </row>
    <row r="123" spans="1:7" ht="12.75">
      <c r="A123" s="76" t="s">
        <v>110</v>
      </c>
      <c r="B123" s="2">
        <f t="shared" si="8"/>
        <v>0</v>
      </c>
      <c r="C123" s="2"/>
      <c r="D123" s="2"/>
      <c r="E123" s="2"/>
      <c r="F123" s="2"/>
      <c r="G123" s="2" t="e">
        <f t="shared" si="9"/>
        <v>#DIV/0!</v>
      </c>
    </row>
    <row r="124" spans="1:7" ht="12.75">
      <c r="A124" s="76" t="s">
        <v>111</v>
      </c>
      <c r="B124" s="2">
        <f t="shared" si="8"/>
        <v>0</v>
      </c>
      <c r="C124" s="2"/>
      <c r="D124" s="2"/>
      <c r="E124" s="2"/>
      <c r="F124" s="2"/>
      <c r="G124" s="2" t="e">
        <f t="shared" si="9"/>
        <v>#DIV/0!</v>
      </c>
    </row>
    <row r="125" spans="1:7" ht="12.75">
      <c r="A125" s="76" t="s">
        <v>112</v>
      </c>
      <c r="B125" s="2">
        <f t="shared" si="8"/>
        <v>0</v>
      </c>
      <c r="C125" s="2"/>
      <c r="D125" s="2"/>
      <c r="E125" s="2"/>
      <c r="F125" s="2"/>
      <c r="G125" s="2" t="e">
        <f t="shared" si="9"/>
        <v>#DIV/0!</v>
      </c>
    </row>
    <row r="126" spans="1:7" ht="12.75">
      <c r="A126" s="76" t="s">
        <v>113</v>
      </c>
      <c r="B126" s="2">
        <f t="shared" si="8"/>
        <v>0</v>
      </c>
      <c r="C126" s="2"/>
      <c r="D126" s="2"/>
      <c r="E126" s="2"/>
      <c r="F126" s="2"/>
      <c r="G126" s="2" t="e">
        <f t="shared" si="9"/>
        <v>#DIV/0!</v>
      </c>
    </row>
    <row r="127" spans="1:7" ht="12.75">
      <c r="A127" s="76" t="s">
        <v>114</v>
      </c>
      <c r="B127" s="2">
        <f t="shared" si="8"/>
        <v>0</v>
      </c>
      <c r="C127" s="2"/>
      <c r="D127" s="2"/>
      <c r="E127" s="2"/>
      <c r="F127" s="2"/>
      <c r="G127" s="2" t="e">
        <f t="shared" si="9"/>
        <v>#DIV/0!</v>
      </c>
    </row>
    <row r="128" spans="1:7" ht="12.75">
      <c r="A128" s="76" t="s">
        <v>115</v>
      </c>
      <c r="B128" s="2">
        <f t="shared" si="8"/>
        <v>0</v>
      </c>
      <c r="C128" s="2"/>
      <c r="D128" s="2"/>
      <c r="E128" s="2"/>
      <c r="F128" s="2"/>
      <c r="G128" s="2" t="e">
        <f t="shared" si="9"/>
        <v>#DIV/0!</v>
      </c>
    </row>
    <row r="129" spans="1:7" ht="12.75">
      <c r="A129" s="76" t="s">
        <v>116</v>
      </c>
      <c r="B129" s="2">
        <f t="shared" si="8"/>
        <v>0</v>
      </c>
      <c r="C129" s="2"/>
      <c r="D129" s="2"/>
      <c r="E129" s="2"/>
      <c r="F129" s="2"/>
      <c r="G129" s="2" t="e">
        <f t="shared" si="9"/>
        <v>#DIV/0!</v>
      </c>
    </row>
    <row r="130" spans="1:7" ht="12.75">
      <c r="A130" s="76" t="s">
        <v>117</v>
      </c>
      <c r="B130" s="2">
        <f t="shared" si="8"/>
        <v>0</v>
      </c>
      <c r="C130" s="2"/>
      <c r="D130" s="2"/>
      <c r="E130" s="2"/>
      <c r="F130" s="2"/>
      <c r="G130" s="2" t="e">
        <f t="shared" si="9"/>
        <v>#DIV/0!</v>
      </c>
    </row>
    <row r="131" spans="1:7" ht="12.75">
      <c r="A131" s="76" t="s">
        <v>118</v>
      </c>
      <c r="B131" s="2">
        <f t="shared" si="8"/>
        <v>0</v>
      </c>
      <c r="C131" s="2"/>
      <c r="D131" s="2"/>
      <c r="E131" s="2"/>
      <c r="F131" s="2"/>
      <c r="G131" s="2" t="e">
        <f t="shared" si="9"/>
        <v>#DIV/0!</v>
      </c>
    </row>
    <row r="132" spans="1:7" ht="12.75">
      <c r="A132" s="76" t="s">
        <v>119</v>
      </c>
      <c r="B132" s="2">
        <f t="shared" si="8"/>
        <v>0</v>
      </c>
      <c r="C132" s="2"/>
      <c r="D132" s="2"/>
      <c r="E132" s="2"/>
      <c r="F132" s="2"/>
      <c r="G132" s="2" t="e">
        <f t="shared" si="9"/>
        <v>#DIV/0!</v>
      </c>
    </row>
    <row r="133" spans="1:7" ht="12.75">
      <c r="A133" s="76" t="s">
        <v>120</v>
      </c>
      <c r="B133" s="2">
        <f t="shared" si="8"/>
        <v>0</v>
      </c>
      <c r="C133" s="2"/>
      <c r="D133" s="2"/>
      <c r="E133" s="2"/>
      <c r="F133" s="2"/>
      <c r="G133" s="2" t="e">
        <f t="shared" si="9"/>
        <v>#DIV/0!</v>
      </c>
    </row>
    <row r="134" spans="1:7" ht="12.75">
      <c r="A134" s="76" t="s">
        <v>121</v>
      </c>
      <c r="B134" s="2">
        <f t="shared" si="8"/>
        <v>0</v>
      </c>
      <c r="C134" s="2"/>
      <c r="D134" s="2"/>
      <c r="E134" s="2"/>
      <c r="F134" s="2"/>
      <c r="G134" s="2" t="e">
        <f t="shared" si="9"/>
        <v>#DIV/0!</v>
      </c>
    </row>
    <row r="135" spans="1:7" ht="12.75">
      <c r="A135" s="76" t="s">
        <v>122</v>
      </c>
      <c r="B135" s="2">
        <f t="shared" si="8"/>
        <v>0</v>
      </c>
      <c r="C135" s="2"/>
      <c r="D135" s="2"/>
      <c r="E135" s="2"/>
      <c r="F135" s="2"/>
      <c r="G135" s="2" t="e">
        <f t="shared" si="9"/>
        <v>#DIV/0!</v>
      </c>
    </row>
    <row r="136" spans="1:7" ht="12.75">
      <c r="A136" s="76" t="s">
        <v>123</v>
      </c>
      <c r="B136" s="2">
        <f t="shared" si="8"/>
        <v>0</v>
      </c>
      <c r="C136" s="2"/>
      <c r="D136" s="2"/>
      <c r="E136" s="2"/>
      <c r="F136" s="2"/>
      <c r="G136" s="2" t="e">
        <f t="shared" si="9"/>
        <v>#DIV/0!</v>
      </c>
    </row>
    <row r="137" spans="1:7" ht="12.75">
      <c r="A137" s="76" t="s">
        <v>124</v>
      </c>
      <c r="B137" s="2">
        <f t="shared" si="8"/>
        <v>0</v>
      </c>
      <c r="C137" s="2"/>
      <c r="D137" s="2"/>
      <c r="E137" s="2"/>
      <c r="F137" s="2"/>
      <c r="G137" s="2" t="e">
        <f t="shared" si="9"/>
        <v>#DIV/0!</v>
      </c>
    </row>
    <row r="138" spans="1:7" ht="12.75">
      <c r="A138" s="76" t="s">
        <v>125</v>
      </c>
      <c r="B138" s="2">
        <f t="shared" si="8"/>
        <v>0</v>
      </c>
      <c r="C138" s="2"/>
      <c r="D138" s="2"/>
      <c r="E138" s="2"/>
      <c r="F138" s="2"/>
      <c r="G138" s="2" t="e">
        <f t="shared" si="9"/>
        <v>#DIV/0!</v>
      </c>
    </row>
    <row r="139" spans="1:7" ht="12.75">
      <c r="A139" s="76" t="s">
        <v>126</v>
      </c>
      <c r="B139" s="2">
        <f t="shared" si="8"/>
        <v>0</v>
      </c>
      <c r="C139" s="2"/>
      <c r="D139" s="2"/>
      <c r="E139" s="2"/>
      <c r="F139" s="2"/>
      <c r="G139" s="2" t="e">
        <f t="shared" si="9"/>
        <v>#DIV/0!</v>
      </c>
    </row>
    <row r="140" spans="1:7" ht="12.75">
      <c r="A140" s="76" t="s">
        <v>127</v>
      </c>
      <c r="B140" s="2">
        <f t="shared" si="8"/>
        <v>0</v>
      </c>
      <c r="C140" s="2"/>
      <c r="D140" s="2"/>
      <c r="E140" s="2"/>
      <c r="F140" s="2"/>
      <c r="G140" s="2" t="e">
        <f t="shared" si="9"/>
        <v>#DIV/0!</v>
      </c>
    </row>
    <row r="141" spans="1:7" ht="12.75">
      <c r="A141" s="76" t="s">
        <v>128</v>
      </c>
      <c r="B141" s="2">
        <f t="shared" si="8"/>
        <v>0</v>
      </c>
      <c r="C141" s="2"/>
      <c r="D141" s="2"/>
      <c r="E141" s="2"/>
      <c r="F141" s="2"/>
      <c r="G141" s="2" t="e">
        <f t="shared" si="9"/>
        <v>#DIV/0!</v>
      </c>
    </row>
    <row r="142" spans="1:7" ht="12.75">
      <c r="A142" s="76"/>
      <c r="B142" s="2"/>
      <c r="C142" s="2"/>
      <c r="D142" s="2"/>
      <c r="E142" s="2"/>
      <c r="F142" s="2"/>
      <c r="G142" s="2"/>
    </row>
    <row r="144" spans="1:6" ht="12.75">
      <c r="A144" s="110" t="s">
        <v>30</v>
      </c>
      <c r="B144" s="89"/>
      <c r="C144" s="89"/>
      <c r="D144" s="89"/>
      <c r="E144" s="89"/>
      <c r="F144" s="89"/>
    </row>
    <row r="145" ht="12.75">
      <c r="A145" t="s">
        <v>31</v>
      </c>
    </row>
  </sheetData>
  <sheetProtection/>
  <mergeCells count="12">
    <mergeCell ref="F5:F6"/>
    <mergeCell ref="G5:G6"/>
    <mergeCell ref="J8:Q8"/>
    <mergeCell ref="J9:Q9"/>
    <mergeCell ref="J13:N13"/>
    <mergeCell ref="A144:F144"/>
    <mergeCell ref="A1:G1"/>
    <mergeCell ref="A2:A6"/>
    <mergeCell ref="B2:G3"/>
    <mergeCell ref="B4:G4"/>
    <mergeCell ref="B5:B6"/>
    <mergeCell ref="C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Батова Ирина Николаевна</dc:creator>
  <cp:keywords/>
  <dc:description/>
  <cp:lastModifiedBy>admin</cp:lastModifiedBy>
  <cp:lastPrinted>2013-06-05T11:18:14Z</cp:lastPrinted>
  <dcterms:created xsi:type="dcterms:W3CDTF">2002-05-30T11:39:07Z</dcterms:created>
  <dcterms:modified xsi:type="dcterms:W3CDTF">2013-07-25T09:26:37Z</dcterms:modified>
  <cp:category/>
  <cp:version/>
  <cp:contentType/>
  <cp:contentStatus/>
</cp:coreProperties>
</file>